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标控制价" sheetId="1" r:id="rId1"/>
  </sheets>
  <definedNames>
    <definedName name="_xlnm.Print_Titles" localSheetId="0">招标控制价!$1:$5</definedName>
    <definedName name="_xlnm.Print_Area" localSheetId="0">招标控制价!$A$1:$L$92</definedName>
  </definedNames>
  <calcPr calcId="144525"/>
</workbook>
</file>

<file path=xl/sharedStrings.xml><?xml version="1.0" encoding="utf-8"?>
<sst xmlns="http://schemas.openxmlformats.org/spreadsheetml/2006/main" count="308" uniqueCount="222">
  <si>
    <t>招标控制价</t>
  </si>
  <si>
    <t>工程名称：东山头工业园东山五路北延伸段市政二标段建设项目</t>
  </si>
  <si>
    <t>标段：东山头工业园东山五路北延伸段市政二标段建设项目</t>
  </si>
  <si>
    <t>序号</t>
  </si>
  <si>
    <t>项目编码</t>
  </si>
  <si>
    <t>项目名称</t>
  </si>
  <si>
    <t>项目特征描述</t>
  </si>
  <si>
    <t>计量单位</t>
  </si>
  <si>
    <t>暂估工程量</t>
  </si>
  <si>
    <t>招标控制价（元）</t>
  </si>
  <si>
    <t>不含税</t>
  </si>
  <si>
    <t>税率</t>
  </si>
  <si>
    <t>含税</t>
  </si>
  <si>
    <t>单价</t>
  </si>
  <si>
    <t>合价</t>
  </si>
  <si>
    <t>一.路基土方工程</t>
  </si>
  <si>
    <t>040101001001</t>
  </si>
  <si>
    <t>先填后挖给雨污管被埋置部分所占体积土方利用回填</t>
  </si>
  <si>
    <t>1、推土机推土方 推土机90KW以内 一、二类土 推距20m以内
2、填土碾压 振动压路机15t内</t>
  </si>
  <si>
    <t>m3</t>
  </si>
  <si>
    <t>040101001005</t>
  </si>
  <si>
    <t>路基挖方可利用回填</t>
  </si>
  <si>
    <t>1、反铲挖掘机挖一般土方 不装车(斗容量1m3) 一、二类土
2、填土碾压 振动压路机15t内</t>
  </si>
  <si>
    <t>040103001001</t>
  </si>
  <si>
    <t>购土挖运填</t>
  </si>
  <si>
    <t>购土挖运填包干价</t>
  </si>
  <si>
    <t>040101001003</t>
  </si>
  <si>
    <t>路基清表外运1KM</t>
  </si>
  <si>
    <t xml:space="preserve">1、反铲挖掘机挖一般土方 装车(斗容量1m3) 一、二类土
2、自卸汽车运土方(载重8t以内) 运距1km以内 </t>
  </si>
  <si>
    <t>040101001004</t>
  </si>
  <si>
    <t>路基挖软土外运1KM</t>
  </si>
  <si>
    <t>1、反铲挖掘机挖一般土方 装车(斗容量1m3) 一、二类土
2、自卸汽车运土方(载重8t以内) 运距1km以内 </t>
  </si>
  <si>
    <t>040103001002</t>
  </si>
  <si>
    <t>挖淤泥</t>
  </si>
  <si>
    <t>挖淤泥包干价</t>
  </si>
  <si>
    <t>040103001003</t>
  </si>
  <si>
    <t>天然砂砾换填</t>
  </si>
  <si>
    <t>040103001009</t>
  </si>
  <si>
    <t>换填碎石</t>
  </si>
  <si>
    <t>040201021001</t>
  </si>
  <si>
    <t>土工合成材料</t>
  </si>
  <si>
    <t>土工合成材料 土工格栅 双向</t>
  </si>
  <si>
    <t>m2</t>
  </si>
  <si>
    <t>010201008001</t>
  </si>
  <si>
    <t>水泥搅拌桩</t>
  </si>
  <si>
    <t>水泥搅拌桩 直径50CM,水泥含量55KG/M</t>
  </si>
  <si>
    <t>m</t>
  </si>
  <si>
    <t>二.路基路面工程</t>
  </si>
  <si>
    <t>040202015001</t>
  </si>
  <si>
    <t>车行道水泥稳定碎石上基层18CM</t>
  </si>
  <si>
    <t>1.5%普硅32.5水泥稳定碎石18cm厚
2.多合土自卸汽车运输 运距1km
3.多合土养生</t>
  </si>
  <si>
    <t>040202015003</t>
  </si>
  <si>
    <t>车行道水泥稳定碎石下基层18CM</t>
  </si>
  <si>
    <t>1.路床整形 路床碾压检验
2.5%普硅32.5水泥稳定碎石18cm厚
3.多合土自卸汽车运输 运距1km
4.多合土养生</t>
  </si>
  <si>
    <t>040203007001</t>
  </si>
  <si>
    <t>水泥混凝土</t>
  </si>
  <si>
    <t>1.24cm厚C35 5.0MPA商品混凝土路面,刻纹.养护,
2.切缝灌缝,
3.传力杆安装,</t>
  </si>
  <si>
    <t>040204002001</t>
  </si>
  <si>
    <t>人行道块料铺设</t>
  </si>
  <si>
    <t>1、预制砼透水砖铺砌6*25*12.5 3CM 1：3水泥砂浆找平
2、混凝土人行道 混凝土底层 换为【预拌混凝土 C15】</t>
  </si>
  <si>
    <t>040204001001</t>
  </si>
  <si>
    <t>人行道整形碾压</t>
  </si>
  <si>
    <t>040203007002</t>
  </si>
  <si>
    <t>路面连接胀缝</t>
  </si>
  <si>
    <t>路面连接胀缝,</t>
  </si>
  <si>
    <t>040204004001</t>
  </si>
  <si>
    <t>车行道混凝土站石35*15</t>
  </si>
  <si>
    <t xml:space="preserve"> 3CM厚水泥砂浆安混凝土站石35*15</t>
  </si>
  <si>
    <t>040204004003</t>
  </si>
  <si>
    <t>车行道混凝土站石20*10</t>
  </si>
  <si>
    <t>3CM厚水泥砂浆安混凝土站石20*10</t>
  </si>
  <si>
    <t>040204004002</t>
  </si>
  <si>
    <t>安砌侧(平、缘）石15*20/2</t>
  </si>
  <si>
    <t>现浇侧(平、缘)石B*H=15*20/2换为【预拌混凝土 C15】</t>
  </si>
  <si>
    <t>040204007001</t>
  </si>
  <si>
    <t>树池砌筑</t>
  </si>
  <si>
    <t>砌筑树池 混凝土块 换为【混凝土立缘石】15*8</t>
  </si>
  <si>
    <t>个</t>
  </si>
  <si>
    <t>041001001001</t>
  </si>
  <si>
    <t>拆除路面层-挖除现状车行道路面</t>
  </si>
  <si>
    <t>1、小型机械拆除混凝土类路面层 无筋 厚15cm内 实际厚度(cm):20
2、挖掘机挖石碴 装车
3、自卸汽车运石碴(载重8t以内) 运距1km以内</t>
  </si>
  <si>
    <t>041001003001</t>
  </si>
  <si>
    <t>拆除基层-挖除现状车行道路面</t>
  </si>
  <si>
    <t>1、岩石破碎机拆除水泥稳定碎(砾)石基层、水泥稳定土基层 厚度15cm 实际厚度(cm):20
2、挖掘机挖石碴 装车
3、自卸汽车运石碴(载重8t以内) 运距1km以内</t>
  </si>
  <si>
    <t>040204006001</t>
  </si>
  <si>
    <t>单篦雨水口加固</t>
  </si>
  <si>
    <t>座</t>
  </si>
  <si>
    <t>040204006002</t>
  </si>
  <si>
    <t>检查井加固</t>
  </si>
  <si>
    <t>三.给水工程</t>
  </si>
  <si>
    <t>040501004001</t>
  </si>
  <si>
    <t>PE给水管DN300热熔连接1.0MPA</t>
  </si>
  <si>
    <t>1、PE给水管DN300热熔连接1.0MPA
2、给水管消毒冲洗、试压</t>
  </si>
  <si>
    <t>040501004004</t>
  </si>
  <si>
    <t>PE给水管DN200热熔连接1.0MPA</t>
  </si>
  <si>
    <t>1、PE给水管DN200热熔连接1.0MPA
2、给水管消毒冲洗、试压</t>
  </si>
  <si>
    <t>040501004005</t>
  </si>
  <si>
    <t>PE给水管DN160热熔连接1.0MPA</t>
  </si>
  <si>
    <t>1、PE给水管DN160热熔连接1.0MPA
2、给水管消毒冲洗、试压</t>
  </si>
  <si>
    <t>040502005001</t>
  </si>
  <si>
    <t>DN300闸阀安装</t>
  </si>
  <si>
    <t>1.DN300闸阀安装
2.阀门水压试验</t>
  </si>
  <si>
    <t>040502005002</t>
  </si>
  <si>
    <t>DN200闸阀安装</t>
  </si>
  <si>
    <t>1.DN200闸阀安装
2.阀门水压试验</t>
  </si>
  <si>
    <t>040502005003</t>
  </si>
  <si>
    <t>DN150闸阀安装</t>
  </si>
  <si>
    <t>1.DN150闸阀安装
2.阀门水压试验</t>
  </si>
  <si>
    <t>040502005004</t>
  </si>
  <si>
    <t>DN80 排气阀闸阀安装</t>
  </si>
  <si>
    <t>1.DN80 排气阀闸阀安装
2.阀门水压试验</t>
  </si>
  <si>
    <t>040502010001</t>
  </si>
  <si>
    <t>地上式消火栓SS150-80</t>
  </si>
  <si>
    <t>040504001010</t>
  </si>
  <si>
    <t>砌筑阀门井</t>
  </si>
  <si>
    <t>砖砌立式闸阀井 井内径1.20m 井室深1.20m 井深1.45m,详 07MS101-2页24</t>
  </si>
  <si>
    <t>040504001002</t>
  </si>
  <si>
    <t>砌筑消火栓井</t>
  </si>
  <si>
    <t>砌筑消火栓井 地下式 干管安装 井深1.40m 详07MS101-1页13</t>
  </si>
  <si>
    <t>040504001013</t>
  </si>
  <si>
    <t>砖砌排气井</t>
  </si>
  <si>
    <t>砖砌排泥湿井 井内径0.8m 井深1.5m  07MS101-2页52</t>
  </si>
  <si>
    <t>040502003001</t>
  </si>
  <si>
    <t>PE塑料法兰DN300</t>
  </si>
  <si>
    <t>PE塑料法兰DN300安装</t>
  </si>
  <si>
    <t>040502003002</t>
  </si>
  <si>
    <t>PE塑料法兰DN200</t>
  </si>
  <si>
    <t>PE塑料法兰DN200安装</t>
  </si>
  <si>
    <t>040502003003</t>
  </si>
  <si>
    <t>PE塑料法兰DN150</t>
  </si>
  <si>
    <t>PE塑料法兰DN150安装</t>
  </si>
  <si>
    <t>040502003011</t>
  </si>
  <si>
    <t>PE塑料法兰DN80</t>
  </si>
  <si>
    <t>PE塑料法兰DN80安装</t>
  </si>
  <si>
    <t>040502003004</t>
  </si>
  <si>
    <t>PE塑料三通安装</t>
  </si>
  <si>
    <t>PE塑料三通DN300*300*200安装</t>
  </si>
  <si>
    <t>040502003006</t>
  </si>
  <si>
    <t>PE塑料三通DN300*300*160安装</t>
  </si>
  <si>
    <t>040502003013</t>
  </si>
  <si>
    <t>PE塑料三通DN300*300*80安装</t>
  </si>
  <si>
    <t>040502003008</t>
  </si>
  <si>
    <t>PE塑料弯头安装</t>
  </si>
  <si>
    <t>PE塑料弯头DN160安装</t>
  </si>
  <si>
    <t>040502003010</t>
  </si>
  <si>
    <t>PE塑料弯头DN300安装</t>
  </si>
  <si>
    <t>040101002001</t>
  </si>
  <si>
    <t>挖沟槽土方2M内</t>
  </si>
  <si>
    <t>1.人机配合挖给水管沟槽土方二类土2M内
2.挖管沟深.宽尺寸见图纸</t>
  </si>
  <si>
    <t>040103001004</t>
  </si>
  <si>
    <t>沟槽回填砂</t>
  </si>
  <si>
    <t>1.管底20CM厚砂垫层
2.管顶50CM以下砂回填</t>
  </si>
  <si>
    <t>四.雨水工程</t>
  </si>
  <si>
    <t>040501004008</t>
  </si>
  <si>
    <t>HDPE双壁雨水缠绕管DN300(环钢度不小于8KN/M)</t>
  </si>
  <si>
    <t>040501001001</t>
  </si>
  <si>
    <t>承插钢筋砼雨水排水管2级DN800 橡胶圈接口</t>
  </si>
  <si>
    <t>1.承插钢筋砼雨水排水管2级DN800 橡胶圈接口,
2.排水管闭水试验</t>
  </si>
  <si>
    <t>040501001002</t>
  </si>
  <si>
    <t>承插钢筋砼雨水排水管2级DN1200 橡胶圈接口</t>
  </si>
  <si>
    <t>1.承插钢筋砼雨水排水管2级DN1200 橡胶圈接口,
2.排水管闭水试验</t>
  </si>
  <si>
    <t>040501001003</t>
  </si>
  <si>
    <t>承插钢筋砼雨水排水管2级DN1800 橡胶圈接口</t>
  </si>
  <si>
    <t>1.承插钢筋砼雨水排水管2级DN1800 橡胶圈接口,
2.排水管闭水试验</t>
  </si>
  <si>
    <t>040504006002</t>
  </si>
  <si>
    <t>砌体出水口</t>
  </si>
  <si>
    <t>砖砌出水口 八字式 H*L1(m以内)2.44*4.33 管径1800mm以内  06MS201-9页5</t>
  </si>
  <si>
    <t>040504009001</t>
  </si>
  <si>
    <t>雨水口</t>
  </si>
  <si>
    <t>砖砌雨水进水井 单平箅(680*380) 井深1m 详06MS201-8页6</t>
  </si>
  <si>
    <t>040504001005</t>
  </si>
  <si>
    <t>砖砌圆形雨水检查井 砖砌盖板式 井内径1250mm 适用管径600~800mm 井深3.01m</t>
  </si>
  <si>
    <t>砖砌圆形雨水检查井 砖砌盖板式 井内径1250mm 适用管径600~800mm 井深3.01m 详06MS201-3页14</t>
  </si>
  <si>
    <t>040504001014</t>
  </si>
  <si>
    <t>砖砌矩形直线检查井 雨水检查井 井室净尺寸(长×宽×高)(m) 1.5*1.1*1.8 适用管径1200mm 井深3.57m</t>
  </si>
  <si>
    <t>砖砌矩形直线检查井 雨水检查井 井室净尺寸(长×宽×高)(m) 1.5*1.1*1.8 适用管径1200mm 井深3.57m  06MS201-3页31</t>
  </si>
  <si>
    <t>040504001015</t>
  </si>
  <si>
    <t>砖砌矩形90°三通雨水检查井 井室净尺寸(长×宽×高)(m) 2.2*2.2*1.8 适用管径1100~1350mm 井深3.41m</t>
  </si>
  <si>
    <t>砖砌矩形90°三通雨水检查井 井室净尺寸(长×宽×高)(m) 2.2*2.2*1.8 适用管径1100~1350mm 井深3.41m 06MS201-3页33</t>
  </si>
  <si>
    <t>040504001017</t>
  </si>
  <si>
    <t>砖砌矩形90°四通雨水检查井 井室净尺寸(长×宽×高)(m) 4*2.9*2.3 适用管径1800mm 井深4.12m</t>
  </si>
  <si>
    <t>砖砌矩形90°四通雨水检查井 井室净尺寸(长×宽×高)(m) 4*2.9*2.3 适用管径1800mm 井深4.12m  06MS201-3页35</t>
  </si>
  <si>
    <t>040101002002</t>
  </si>
  <si>
    <t>1.人机配合挖雨水管沟槽土方二类土2M内
2.挖管沟深.宽尺寸见图纸</t>
  </si>
  <si>
    <t>040101002004</t>
  </si>
  <si>
    <t>挖沟槽土方4M内</t>
  </si>
  <si>
    <t>1.人机配合挖雨水管沟槽土方二类土4M内
2.挖管沟深.宽尺寸见图纸</t>
  </si>
  <si>
    <t>040103001005</t>
  </si>
  <si>
    <t>040103001010</t>
  </si>
  <si>
    <t>沟槽土方回填</t>
  </si>
  <si>
    <t>沟槽管顶50cm以上土方回填</t>
  </si>
  <si>
    <t>五.污水工程</t>
  </si>
  <si>
    <t>040501004007</t>
  </si>
  <si>
    <t>HDPE双壁污水缠绕DN400橡胶圈连接(环钢度不小于8KN/M)</t>
  </si>
  <si>
    <t>1.HDPE双壁污水缠绕DN400橡胶圈连接(环钢度不小于8KN/M)
2.排水管闭水试验</t>
  </si>
  <si>
    <t>040501004009</t>
  </si>
  <si>
    <t>HDPE双壁污水缠绕DN400橡胶圈连接(环钢度不小于10KN/M)</t>
  </si>
  <si>
    <t>1.HDPE双壁污水缠绕DN400橡胶圈连接(环钢度不小于10KN/M)
2.排水管闭水试验</t>
  </si>
  <si>
    <t>040501004010</t>
  </si>
  <si>
    <t>HDPE双壁污水缠绕DN500橡胶圈连接(环钢度不小于8KN/M)</t>
  </si>
  <si>
    <t>1.HDPE双壁污水缠绕DN500橡胶圈连接(环钢度不小于8KN/M)
2.排水管闭水试验</t>
  </si>
  <si>
    <t>040501004011</t>
  </si>
  <si>
    <t>HDPE双壁污水缠绕DN500橡胶圈连接(环钢度不小于10KN/M)</t>
  </si>
  <si>
    <t>1.HDPE双壁污水缠绕DN500橡胶圈连接(环钢度不小于10KN/M)
2.排水管闭水试验</t>
  </si>
  <si>
    <t>040504001018</t>
  </si>
  <si>
    <t>砖砌圆形污水检查井 砖砌直筒式 井内径700mm 适用管径≤400mm 井深4.19m</t>
  </si>
  <si>
    <t>砖砌圆形污水检查井 砖砌直筒式 井内径700mm 适用管径≤400mm 井深4.19m 详06MS201-3页18</t>
  </si>
  <si>
    <t>040504001008</t>
  </si>
  <si>
    <t>砖砌圆形污水检查井 砖砌盖板式 井内径1000mm 适用管径200~600mm 井深4.41m</t>
  </si>
  <si>
    <t>砖砌圆形污水检查井 砖砌盖板式 井内径1000mm 适用管径200~600mm 井深4.41m 详06MS201-3页20</t>
  </si>
  <si>
    <t>040101002003</t>
  </si>
  <si>
    <t>1.人机配合挖污水管沟槽土方二类土2M内
2.挖管沟深.宽尺寸见图纸</t>
  </si>
  <si>
    <t>040101002005</t>
  </si>
  <si>
    <t>1.人机配合挖污水管沟槽土方二类土4M内
2.挖管沟深.宽尺寸见图纸</t>
  </si>
  <si>
    <t>040101002006</t>
  </si>
  <si>
    <t>挖沟槽土方6M内</t>
  </si>
  <si>
    <t>1.人机配合挖污水管沟槽土方二类土6M内
2.挖管沟深.宽尺寸见图纸</t>
  </si>
  <si>
    <t>040103001007</t>
  </si>
  <si>
    <t>1.管底30CM厚砂垫层
2.管顶50CM以下砂回填</t>
  </si>
  <si>
    <t>040103001008</t>
  </si>
  <si>
    <t>合   计</t>
  </si>
  <si>
    <t>备注：以上综合单价包含管理费、利润等一切费用，其中给、雨、污管道工程中管道管材为甲供材料。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</si>
</sst>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14" fillId="9" borderId="2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49"/>
    <xf numFmtId="0" fontId="1" fillId="0" borderId="0" xfId="49" applyProtection="1">
      <protection locked="0"/>
    </xf>
    <xf numFmtId="0" fontId="2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horizontal="left" wrapText="1"/>
    </xf>
    <xf numFmtId="0" fontId="3" fillId="2" borderId="0" xfId="49" applyFont="1" applyFill="1" applyAlignment="1">
      <alignment horizontal="center" wrapText="1"/>
    </xf>
    <xf numFmtId="0" fontId="3" fillId="2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left" vertical="center" wrapText="1"/>
    </xf>
    <xf numFmtId="0" fontId="3" fillId="2" borderId="1" xfId="49" applyFont="1" applyFill="1" applyBorder="1" applyAlignment="1">
      <alignment horizontal="right" vertical="center" wrapText="1"/>
    </xf>
    <xf numFmtId="0" fontId="1" fillId="0" borderId="1" xfId="49" applyBorder="1"/>
    <xf numFmtId="176" fontId="3" fillId="2" borderId="1" xfId="49" applyNumberFormat="1" applyFont="1" applyFill="1" applyBorder="1" applyAlignment="1">
      <alignment horizontal="right" vertical="center" wrapText="1"/>
    </xf>
    <xf numFmtId="0" fontId="2" fillId="2" borderId="0" xfId="49" applyFont="1" applyFill="1" applyAlignment="1" applyProtection="1">
      <alignment horizontal="center" vertical="center" wrapText="1"/>
      <protection locked="0"/>
    </xf>
    <xf numFmtId="0" fontId="3" fillId="2" borderId="0" xfId="49" applyFont="1" applyFill="1" applyAlignment="1" applyProtection="1">
      <alignment horizontal="center" wrapText="1"/>
      <protection locked="0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1" fillId="0" borderId="1" xfId="49" applyBorder="1" applyProtection="1">
      <protection locked="0"/>
    </xf>
    <xf numFmtId="9" fontId="3" fillId="2" borderId="1" xfId="49" applyNumberFormat="1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1" xfId="49" applyNumberFormat="1" applyFont="1" applyFill="1" applyBorder="1" applyAlignment="1" applyProtection="1">
      <alignment horizontal="right" vertical="center" wrapText="1"/>
      <protection locked="0"/>
    </xf>
    <xf numFmtId="0" fontId="4" fillId="2" borderId="0" xfId="49" applyFont="1" applyFill="1" applyAlignment="1">
      <alignment horizontal="left" vertical="top" wrapText="1"/>
    </xf>
    <xf numFmtId="4" fontId="1" fillId="0" borderId="0" xfId="49" applyNumberFormat="1"/>
    <xf numFmtId="0" fontId="4" fillId="2" borderId="0" xfId="49" applyFont="1" applyFill="1" applyAlignment="1" applyProtection="1">
      <alignment horizontal="left" vertical="top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"/>
  <sheetViews>
    <sheetView showGridLines="0" tabSelected="1" view="pageBreakPreview" zoomScaleNormal="100" workbookViewId="0">
      <pane ySplit="5" topLeftCell="A64" activePane="bottomLeft" state="frozen"/>
      <selection/>
      <selection pane="bottomLeft" activeCell="O87" sqref="O87"/>
    </sheetView>
  </sheetViews>
  <sheetFormatPr defaultColWidth="7.875" defaultRowHeight="13.5"/>
  <cols>
    <col min="1" max="1" width="5.625" style="1" customWidth="1"/>
    <col min="2" max="2" width="8.125" style="1" customWidth="1"/>
    <col min="3" max="3" width="10.125" style="1" customWidth="1"/>
    <col min="4" max="4" width="24.875" style="1" customWidth="1"/>
    <col min="5" max="5" width="0.875" style="1" customWidth="1"/>
    <col min="6" max="6" width="4.375" style="1" customWidth="1"/>
    <col min="7" max="7" width="9.04166666666667" style="1" customWidth="1"/>
    <col min="8" max="8" width="9.125" style="1" customWidth="1"/>
    <col min="9" max="9" width="11.25" style="1"/>
    <col min="10" max="10" width="6.75" style="1" customWidth="1"/>
    <col min="11" max="11" width="8.75" style="2" customWidth="1"/>
    <col min="12" max="12" width="11.5" style="1"/>
    <col min="13" max="16376" width="7.875" style="1"/>
  </cols>
  <sheetData>
    <row r="1" ht="39.7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2"/>
      <c r="L1" s="3"/>
    </row>
    <row r="2" ht="54" customHeight="1" spans="1:12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13"/>
      <c r="L2" s="5"/>
    </row>
    <row r="3" ht="18" customHeight="1" spans="1:12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/>
      <c r="G3" s="6" t="s">
        <v>8</v>
      </c>
      <c r="H3" s="7" t="s">
        <v>9</v>
      </c>
      <c r="I3" s="7"/>
      <c r="J3" s="7"/>
      <c r="K3" s="14"/>
      <c r="L3" s="7"/>
    </row>
    <row r="4" ht="18" customHeight="1" spans="1:12">
      <c r="A4" s="6"/>
      <c r="B4" s="6"/>
      <c r="C4" s="6"/>
      <c r="D4" s="6"/>
      <c r="E4" s="6"/>
      <c r="F4" s="6"/>
      <c r="G4" s="6"/>
      <c r="H4" s="7" t="s">
        <v>10</v>
      </c>
      <c r="I4" s="7"/>
      <c r="J4" s="7" t="s">
        <v>11</v>
      </c>
      <c r="K4" s="14" t="s">
        <v>12</v>
      </c>
      <c r="L4" s="7"/>
    </row>
    <row r="5" ht="18" customHeight="1" spans="1:12">
      <c r="A5" s="6"/>
      <c r="B5" s="6"/>
      <c r="C5" s="6"/>
      <c r="D5" s="6"/>
      <c r="E5" s="6"/>
      <c r="F5" s="6"/>
      <c r="G5" s="6"/>
      <c r="H5" s="7" t="s">
        <v>13</v>
      </c>
      <c r="I5" s="7" t="s">
        <v>14</v>
      </c>
      <c r="J5" s="7"/>
      <c r="K5" s="14" t="s">
        <v>13</v>
      </c>
      <c r="L5" s="7" t="s">
        <v>14</v>
      </c>
    </row>
    <row r="6" ht="28.5" customHeight="1" spans="1:12">
      <c r="A6" s="6"/>
      <c r="B6" s="8"/>
      <c r="C6" s="8" t="s">
        <v>15</v>
      </c>
      <c r="D6" s="8"/>
      <c r="E6" s="8"/>
      <c r="F6" s="8"/>
      <c r="G6" s="9"/>
      <c r="H6" s="10"/>
      <c r="I6" s="11">
        <f>SUM(I7:I16)</f>
        <v>3957191.47068532</v>
      </c>
      <c r="J6" s="10"/>
      <c r="K6" s="15"/>
      <c r="L6" s="11">
        <f>SUM(L7:L16)</f>
        <v>4313338.703047</v>
      </c>
    </row>
    <row r="7" ht="66.75" customHeight="1" spans="1:12">
      <c r="A7" s="6">
        <v>1</v>
      </c>
      <c r="B7" s="8" t="s">
        <v>16</v>
      </c>
      <c r="C7" s="8" t="s">
        <v>17</v>
      </c>
      <c r="D7" s="8" t="s">
        <v>18</v>
      </c>
      <c r="E7" s="6" t="s">
        <v>19</v>
      </c>
      <c r="F7" s="6"/>
      <c r="G7" s="6">
        <v>7390.64</v>
      </c>
      <c r="H7" s="11">
        <f t="shared" ref="H7:H16" si="0">K7/1.09</f>
        <v>7.75205504587156</v>
      </c>
      <c r="I7" s="11">
        <f t="shared" ref="I7:I16" si="1">G7*H7</f>
        <v>57292.6481042202</v>
      </c>
      <c r="J7" s="16">
        <v>0.09</v>
      </c>
      <c r="K7" s="17">
        <v>8.44974</v>
      </c>
      <c r="L7" s="11">
        <f t="shared" ref="L7:L16" si="2">G7*K7</f>
        <v>62448.9864336</v>
      </c>
    </row>
    <row r="8" ht="54" customHeight="1" spans="1:12">
      <c r="A8" s="6">
        <v>2</v>
      </c>
      <c r="B8" s="8" t="s">
        <v>20</v>
      </c>
      <c r="C8" s="8" t="s">
        <v>21</v>
      </c>
      <c r="D8" s="8" t="s">
        <v>22</v>
      </c>
      <c r="E8" s="6" t="s">
        <v>19</v>
      </c>
      <c r="F8" s="6"/>
      <c r="G8" s="6">
        <v>151.52</v>
      </c>
      <c r="H8" s="11">
        <f t="shared" si="0"/>
        <v>7.75205504587156</v>
      </c>
      <c r="I8" s="11">
        <f t="shared" si="1"/>
        <v>1174.59138055046</v>
      </c>
      <c r="J8" s="16">
        <v>0.09</v>
      </c>
      <c r="K8" s="17">
        <v>8.44974</v>
      </c>
      <c r="L8" s="11">
        <f t="shared" si="2"/>
        <v>1280.3046048</v>
      </c>
    </row>
    <row r="9" ht="28.5" customHeight="1" spans="1:12">
      <c r="A9" s="6">
        <v>3</v>
      </c>
      <c r="B9" s="8" t="s">
        <v>23</v>
      </c>
      <c r="C9" s="8" t="s">
        <v>24</v>
      </c>
      <c r="D9" s="8" t="s">
        <v>25</v>
      </c>
      <c r="E9" s="6" t="s">
        <v>19</v>
      </c>
      <c r="F9" s="6"/>
      <c r="G9" s="6">
        <v>57806.67</v>
      </c>
      <c r="H9" s="11">
        <f t="shared" si="0"/>
        <v>32.805504587156</v>
      </c>
      <c r="I9" s="11">
        <f t="shared" si="1"/>
        <v>1896376.97785321</v>
      </c>
      <c r="J9" s="16">
        <v>0.09</v>
      </c>
      <c r="K9" s="17">
        <v>35.758</v>
      </c>
      <c r="L9" s="11">
        <f t="shared" si="2"/>
        <v>2067050.90586</v>
      </c>
    </row>
    <row r="10" ht="54" customHeight="1" spans="1:12">
      <c r="A10" s="6">
        <v>4</v>
      </c>
      <c r="B10" s="8" t="s">
        <v>26</v>
      </c>
      <c r="C10" s="8" t="s">
        <v>27</v>
      </c>
      <c r="D10" s="8" t="s">
        <v>28</v>
      </c>
      <c r="E10" s="6" t="s">
        <v>19</v>
      </c>
      <c r="F10" s="6"/>
      <c r="G10" s="6">
        <v>42899.73</v>
      </c>
      <c r="H10" s="11">
        <f t="shared" si="0"/>
        <v>10.7366972477064</v>
      </c>
      <c r="I10" s="11">
        <f t="shared" si="1"/>
        <v>460601.413018349</v>
      </c>
      <c r="J10" s="16">
        <v>0.09</v>
      </c>
      <c r="K10" s="17">
        <v>11.703</v>
      </c>
      <c r="L10" s="11">
        <f t="shared" si="2"/>
        <v>502055.54019</v>
      </c>
    </row>
    <row r="11" ht="54" customHeight="1" spans="1:12">
      <c r="A11" s="6">
        <v>5</v>
      </c>
      <c r="B11" s="8" t="s">
        <v>29</v>
      </c>
      <c r="C11" s="8" t="s">
        <v>30</v>
      </c>
      <c r="D11" s="8" t="s">
        <v>31</v>
      </c>
      <c r="E11" s="6" t="s">
        <v>19</v>
      </c>
      <c r="F11" s="6"/>
      <c r="G11" s="6">
        <v>6232.8</v>
      </c>
      <c r="H11" s="11">
        <f t="shared" si="0"/>
        <v>10.0661100917431</v>
      </c>
      <c r="I11" s="11">
        <f t="shared" si="1"/>
        <v>62740.0509798165</v>
      </c>
      <c r="J11" s="16">
        <v>0.09</v>
      </c>
      <c r="K11" s="17">
        <v>10.97206</v>
      </c>
      <c r="L11" s="11">
        <f t="shared" si="2"/>
        <v>68386.655568</v>
      </c>
    </row>
    <row r="12" ht="28.5" customHeight="1" spans="1:12">
      <c r="A12" s="6">
        <v>6</v>
      </c>
      <c r="B12" s="8" t="s">
        <v>32</v>
      </c>
      <c r="C12" s="8" t="s">
        <v>33</v>
      </c>
      <c r="D12" s="8" t="s">
        <v>34</v>
      </c>
      <c r="E12" s="6" t="s">
        <v>19</v>
      </c>
      <c r="F12" s="6"/>
      <c r="G12" s="6">
        <v>2338.49</v>
      </c>
      <c r="H12" s="11">
        <f t="shared" si="0"/>
        <v>12.0220183486239</v>
      </c>
      <c r="I12" s="11">
        <f t="shared" si="1"/>
        <v>28113.3696880734</v>
      </c>
      <c r="J12" s="16">
        <v>0.09</v>
      </c>
      <c r="K12" s="17">
        <v>13.104</v>
      </c>
      <c r="L12" s="11">
        <f t="shared" si="2"/>
        <v>30643.57296</v>
      </c>
    </row>
    <row r="13" ht="28.5" customHeight="1" spans="1:12">
      <c r="A13" s="6">
        <v>7</v>
      </c>
      <c r="B13" s="8" t="s">
        <v>35</v>
      </c>
      <c r="C13" s="8" t="s">
        <v>36</v>
      </c>
      <c r="D13" s="8" t="s">
        <v>36</v>
      </c>
      <c r="E13" s="6" t="s">
        <v>19</v>
      </c>
      <c r="F13" s="6"/>
      <c r="G13" s="6">
        <v>2409.07</v>
      </c>
      <c r="H13" s="11">
        <f t="shared" si="0"/>
        <v>135.88952293578</v>
      </c>
      <c r="I13" s="11">
        <f t="shared" si="1"/>
        <v>327367.373018899</v>
      </c>
      <c r="J13" s="16">
        <v>0.09</v>
      </c>
      <c r="K13" s="17">
        <v>148.11958</v>
      </c>
      <c r="L13" s="11">
        <f t="shared" si="2"/>
        <v>356830.4365906</v>
      </c>
    </row>
    <row r="14" ht="28.5" customHeight="1" spans="1:12">
      <c r="A14" s="6">
        <v>8</v>
      </c>
      <c r="B14" s="8" t="s">
        <v>37</v>
      </c>
      <c r="C14" s="8" t="s">
        <v>38</v>
      </c>
      <c r="D14" s="8" t="s">
        <v>38</v>
      </c>
      <c r="E14" s="6" t="s">
        <v>19</v>
      </c>
      <c r="F14" s="6"/>
      <c r="G14" s="6">
        <v>1420</v>
      </c>
      <c r="H14" s="11">
        <f t="shared" si="0"/>
        <v>195.514935779817</v>
      </c>
      <c r="I14" s="11">
        <f t="shared" si="1"/>
        <v>277631.208807339</v>
      </c>
      <c r="J14" s="16">
        <v>0.09</v>
      </c>
      <c r="K14" s="17">
        <v>213.11128</v>
      </c>
      <c r="L14" s="11">
        <f t="shared" si="2"/>
        <v>302618.0176</v>
      </c>
    </row>
    <row r="15" ht="28.5" customHeight="1" spans="1:12">
      <c r="A15" s="6">
        <v>9</v>
      </c>
      <c r="B15" s="8" t="s">
        <v>39</v>
      </c>
      <c r="C15" s="8" t="s">
        <v>40</v>
      </c>
      <c r="D15" s="8" t="s">
        <v>41</v>
      </c>
      <c r="E15" s="6" t="s">
        <v>42</v>
      </c>
      <c r="F15" s="6"/>
      <c r="G15" s="6">
        <v>4878.14</v>
      </c>
      <c r="H15" s="11">
        <f t="shared" si="0"/>
        <v>17.2844036697248</v>
      </c>
      <c r="I15" s="11">
        <f t="shared" si="1"/>
        <v>84315.7409174312</v>
      </c>
      <c r="J15" s="16">
        <v>0.09</v>
      </c>
      <c r="K15" s="17">
        <v>18.84</v>
      </c>
      <c r="L15" s="11">
        <f t="shared" si="2"/>
        <v>91904.1576</v>
      </c>
    </row>
    <row r="16" ht="28.5" customHeight="1" spans="1:12">
      <c r="A16" s="6">
        <v>10</v>
      </c>
      <c r="B16" s="8" t="s">
        <v>43</v>
      </c>
      <c r="C16" s="8" t="s">
        <v>44</v>
      </c>
      <c r="D16" s="8" t="s">
        <v>45</v>
      </c>
      <c r="E16" s="6" t="s">
        <v>46</v>
      </c>
      <c r="F16" s="6"/>
      <c r="G16" s="6">
        <v>16004.5</v>
      </c>
      <c r="H16" s="11">
        <f t="shared" si="0"/>
        <v>47.585247706422</v>
      </c>
      <c r="I16" s="11">
        <f t="shared" si="1"/>
        <v>761578.096917431</v>
      </c>
      <c r="J16" s="16">
        <v>0.09</v>
      </c>
      <c r="K16" s="17">
        <v>51.86792</v>
      </c>
      <c r="L16" s="11">
        <f t="shared" si="2"/>
        <v>830120.12564</v>
      </c>
    </row>
    <row r="17" ht="28.5" customHeight="1" spans="1:12">
      <c r="A17" s="6"/>
      <c r="B17" s="8"/>
      <c r="C17" s="8" t="s">
        <v>47</v>
      </c>
      <c r="D17" s="8"/>
      <c r="E17" s="8"/>
      <c r="F17" s="8"/>
      <c r="G17" s="9"/>
      <c r="H17" s="11"/>
      <c r="I17" s="11">
        <f>SUM(I18:I31)</f>
        <v>3702143.27341697</v>
      </c>
      <c r="J17" s="16"/>
      <c r="K17" s="17"/>
      <c r="L17" s="11">
        <f>SUM(L18:L31)</f>
        <v>4035336.1680245</v>
      </c>
    </row>
    <row r="18" ht="66.75" customHeight="1" spans="1:12">
      <c r="A18" s="6">
        <v>11</v>
      </c>
      <c r="B18" s="8" t="s">
        <v>48</v>
      </c>
      <c r="C18" s="8" t="s">
        <v>49</v>
      </c>
      <c r="D18" s="8" t="s">
        <v>50</v>
      </c>
      <c r="E18" s="6" t="s">
        <v>42</v>
      </c>
      <c r="F18" s="6"/>
      <c r="G18" s="6">
        <v>12726.18</v>
      </c>
      <c r="H18" s="11">
        <f t="shared" ref="H18:H31" si="3">K18/1.09</f>
        <v>44.775247706422</v>
      </c>
      <c r="I18" s="11">
        <f t="shared" ref="I18:I31" si="4">G18*H18</f>
        <v>569817.861856514</v>
      </c>
      <c r="J18" s="16">
        <v>0.09</v>
      </c>
      <c r="K18" s="17">
        <v>48.80502</v>
      </c>
      <c r="L18" s="11">
        <f t="shared" ref="L18:L31" si="5">G18*K18</f>
        <v>621101.4694236</v>
      </c>
    </row>
    <row r="19" ht="79.5" customHeight="1" spans="1:12">
      <c r="A19" s="6">
        <v>12</v>
      </c>
      <c r="B19" s="8" t="s">
        <v>51</v>
      </c>
      <c r="C19" s="8" t="s">
        <v>52</v>
      </c>
      <c r="D19" s="8" t="s">
        <v>53</v>
      </c>
      <c r="E19" s="6" t="s">
        <v>42</v>
      </c>
      <c r="F19" s="6"/>
      <c r="G19" s="6">
        <v>13039.57</v>
      </c>
      <c r="H19" s="11">
        <f t="shared" si="3"/>
        <v>44.775247706422</v>
      </c>
      <c r="I19" s="11">
        <f t="shared" si="4"/>
        <v>583849.976735229</v>
      </c>
      <c r="J19" s="16">
        <v>0.09</v>
      </c>
      <c r="K19" s="17">
        <v>48.80502</v>
      </c>
      <c r="L19" s="11">
        <f t="shared" si="5"/>
        <v>636396.4746414</v>
      </c>
    </row>
    <row r="20" ht="54" customHeight="1" spans="1:12">
      <c r="A20" s="6">
        <v>13</v>
      </c>
      <c r="B20" s="8" t="s">
        <v>54</v>
      </c>
      <c r="C20" s="8" t="s">
        <v>55</v>
      </c>
      <c r="D20" s="8" t="s">
        <v>56</v>
      </c>
      <c r="E20" s="6" t="s">
        <v>42</v>
      </c>
      <c r="F20" s="6"/>
      <c r="G20" s="6">
        <v>12289.53</v>
      </c>
      <c r="H20" s="11">
        <f t="shared" si="3"/>
        <v>130.65280733945</v>
      </c>
      <c r="I20" s="11">
        <f t="shared" si="4"/>
        <v>1605661.59538239</v>
      </c>
      <c r="J20" s="16">
        <v>0.09</v>
      </c>
      <c r="K20" s="17">
        <v>142.41156</v>
      </c>
      <c r="L20" s="11">
        <f t="shared" si="5"/>
        <v>1750171.1389668</v>
      </c>
    </row>
    <row r="21" ht="66.75" customHeight="1" spans="1:12">
      <c r="A21" s="6">
        <v>14</v>
      </c>
      <c r="B21" s="8" t="s">
        <v>57</v>
      </c>
      <c r="C21" s="8" t="s">
        <v>58</v>
      </c>
      <c r="D21" s="8" t="s">
        <v>59</v>
      </c>
      <c r="E21" s="6" t="s">
        <v>42</v>
      </c>
      <c r="F21" s="6"/>
      <c r="G21" s="6">
        <v>5178.73</v>
      </c>
      <c r="H21" s="11">
        <f t="shared" si="3"/>
        <v>141.538486238532</v>
      </c>
      <c r="I21" s="11">
        <f t="shared" si="4"/>
        <v>732989.604838073</v>
      </c>
      <c r="J21" s="16">
        <v>0.09</v>
      </c>
      <c r="K21" s="17">
        <v>154.27695</v>
      </c>
      <c r="L21" s="11">
        <f t="shared" si="5"/>
        <v>798958.6692735</v>
      </c>
    </row>
    <row r="22" ht="39" customHeight="1" spans="1:12">
      <c r="A22" s="6">
        <v>15</v>
      </c>
      <c r="B22" s="8" t="s">
        <v>60</v>
      </c>
      <c r="C22" s="8" t="s">
        <v>61</v>
      </c>
      <c r="D22" s="8" t="s">
        <v>61</v>
      </c>
      <c r="E22" s="6" t="s">
        <v>42</v>
      </c>
      <c r="F22" s="6"/>
      <c r="G22" s="6">
        <v>5579.23</v>
      </c>
      <c r="H22" s="11">
        <f t="shared" si="3"/>
        <v>2.23833027522936</v>
      </c>
      <c r="I22" s="11">
        <f t="shared" si="4"/>
        <v>12488.1594214679</v>
      </c>
      <c r="J22" s="16">
        <v>0.09</v>
      </c>
      <c r="K22" s="17">
        <v>2.43978</v>
      </c>
      <c r="L22" s="11">
        <f t="shared" si="5"/>
        <v>13612.0937694</v>
      </c>
    </row>
    <row r="23" ht="39" customHeight="1" spans="1:12">
      <c r="A23" s="6">
        <v>16</v>
      </c>
      <c r="B23" s="8" t="s">
        <v>62</v>
      </c>
      <c r="C23" s="8" t="s">
        <v>63</v>
      </c>
      <c r="D23" s="8" t="s">
        <v>64</v>
      </c>
      <c r="E23" s="6" t="s">
        <v>42</v>
      </c>
      <c r="F23" s="6"/>
      <c r="G23" s="6">
        <v>10.56</v>
      </c>
      <c r="H23" s="11">
        <f t="shared" si="3"/>
        <v>111.915623853211</v>
      </c>
      <c r="I23" s="11">
        <f t="shared" si="4"/>
        <v>1181.82898788991</v>
      </c>
      <c r="J23" s="16">
        <v>0.09</v>
      </c>
      <c r="K23" s="17">
        <v>121.98803</v>
      </c>
      <c r="L23" s="11">
        <f t="shared" si="5"/>
        <v>1288.1935968</v>
      </c>
    </row>
    <row r="24" ht="39" customHeight="1" spans="1:12">
      <c r="A24" s="6">
        <v>17</v>
      </c>
      <c r="B24" s="8" t="s">
        <v>65</v>
      </c>
      <c r="C24" s="8" t="s">
        <v>66</v>
      </c>
      <c r="D24" s="8" t="s">
        <v>67</v>
      </c>
      <c r="E24" s="6" t="s">
        <v>46</v>
      </c>
      <c r="F24" s="6"/>
      <c r="G24" s="6">
        <v>1119.83</v>
      </c>
      <c r="H24" s="11">
        <f t="shared" si="3"/>
        <v>41.2054403669725</v>
      </c>
      <c r="I24" s="11">
        <f t="shared" si="4"/>
        <v>46143.0882861468</v>
      </c>
      <c r="J24" s="16">
        <v>0.09</v>
      </c>
      <c r="K24" s="17">
        <v>44.91393</v>
      </c>
      <c r="L24" s="11">
        <f t="shared" si="5"/>
        <v>50295.9662319</v>
      </c>
    </row>
    <row r="25" ht="39" customHeight="1" spans="1:12">
      <c r="A25" s="6">
        <v>18</v>
      </c>
      <c r="B25" s="8" t="s">
        <v>68</v>
      </c>
      <c r="C25" s="8" t="s">
        <v>69</v>
      </c>
      <c r="D25" s="8" t="s">
        <v>70</v>
      </c>
      <c r="E25" s="6" t="s">
        <v>46</v>
      </c>
      <c r="F25" s="6"/>
      <c r="G25" s="6">
        <v>1116.92</v>
      </c>
      <c r="H25" s="11">
        <f t="shared" si="3"/>
        <v>18.148623853211</v>
      </c>
      <c r="I25" s="11">
        <f t="shared" si="4"/>
        <v>20270.5609541284</v>
      </c>
      <c r="J25" s="16">
        <v>0.09</v>
      </c>
      <c r="K25" s="17">
        <v>19.782</v>
      </c>
      <c r="L25" s="11">
        <f t="shared" si="5"/>
        <v>22094.91144</v>
      </c>
    </row>
    <row r="26" ht="39" customHeight="1" spans="1:12">
      <c r="A26" s="6">
        <v>19</v>
      </c>
      <c r="B26" s="8" t="s">
        <v>71</v>
      </c>
      <c r="C26" s="8" t="s">
        <v>72</v>
      </c>
      <c r="D26" s="8" t="s">
        <v>73</v>
      </c>
      <c r="E26" s="6" t="s">
        <v>46</v>
      </c>
      <c r="F26" s="6"/>
      <c r="G26" s="6">
        <v>1119.83</v>
      </c>
      <c r="H26" s="11">
        <f t="shared" si="3"/>
        <v>8.90065137614679</v>
      </c>
      <c r="I26" s="11">
        <f t="shared" si="4"/>
        <v>9967.21643055046</v>
      </c>
      <c r="J26" s="16">
        <v>0.09</v>
      </c>
      <c r="K26" s="17">
        <v>9.70171</v>
      </c>
      <c r="L26" s="11">
        <f t="shared" si="5"/>
        <v>10864.2659093</v>
      </c>
    </row>
    <row r="27" ht="39" customHeight="1" spans="1:12">
      <c r="A27" s="6">
        <v>20</v>
      </c>
      <c r="B27" s="8" t="s">
        <v>74</v>
      </c>
      <c r="C27" s="8" t="s">
        <v>75</v>
      </c>
      <c r="D27" s="8" t="s">
        <v>76</v>
      </c>
      <c r="E27" s="6" t="s">
        <v>77</v>
      </c>
      <c r="F27" s="6"/>
      <c r="G27" s="6">
        <v>178</v>
      </c>
      <c r="H27" s="11">
        <f t="shared" si="3"/>
        <v>68.0314128440367</v>
      </c>
      <c r="I27" s="11">
        <f t="shared" si="4"/>
        <v>12109.5914862385</v>
      </c>
      <c r="J27" s="16">
        <v>0.09</v>
      </c>
      <c r="K27" s="17">
        <v>74.15424</v>
      </c>
      <c r="L27" s="11">
        <f t="shared" si="5"/>
        <v>13199.45472</v>
      </c>
    </row>
    <row r="28" ht="79.5" customHeight="1" spans="1:12">
      <c r="A28" s="6">
        <v>21</v>
      </c>
      <c r="B28" s="8" t="s">
        <v>78</v>
      </c>
      <c r="C28" s="8" t="s">
        <v>79</v>
      </c>
      <c r="D28" s="8" t="s">
        <v>80</v>
      </c>
      <c r="E28" s="6" t="s">
        <v>42</v>
      </c>
      <c r="F28" s="6"/>
      <c r="G28" s="6">
        <v>784.26</v>
      </c>
      <c r="H28" s="11">
        <f t="shared" si="3"/>
        <v>27.3062660550459</v>
      </c>
      <c r="I28" s="11">
        <f t="shared" si="4"/>
        <v>21415.2122163303</v>
      </c>
      <c r="J28" s="16">
        <v>0.09</v>
      </c>
      <c r="K28" s="17">
        <v>29.76383</v>
      </c>
      <c r="L28" s="11">
        <f t="shared" si="5"/>
        <v>23342.5813158</v>
      </c>
    </row>
    <row r="29" ht="92.25" customHeight="1" spans="1:12">
      <c r="A29" s="6">
        <v>22</v>
      </c>
      <c r="B29" s="8" t="s">
        <v>81</v>
      </c>
      <c r="C29" s="8" t="s">
        <v>82</v>
      </c>
      <c r="D29" s="8" t="s">
        <v>83</v>
      </c>
      <c r="E29" s="6" t="s">
        <v>42</v>
      </c>
      <c r="F29" s="6"/>
      <c r="G29" s="6">
        <v>784.26</v>
      </c>
      <c r="H29" s="11">
        <f t="shared" si="3"/>
        <v>8.46935779816514</v>
      </c>
      <c r="I29" s="11">
        <f t="shared" si="4"/>
        <v>6642.17854678899</v>
      </c>
      <c r="J29" s="16">
        <v>0.09</v>
      </c>
      <c r="K29" s="17">
        <v>9.2316</v>
      </c>
      <c r="L29" s="11">
        <f t="shared" si="5"/>
        <v>7239.974616</v>
      </c>
    </row>
    <row r="30" ht="28.5" customHeight="1" spans="1:12">
      <c r="A30" s="6">
        <v>23</v>
      </c>
      <c r="B30" s="8" t="s">
        <v>84</v>
      </c>
      <c r="C30" s="8" t="s">
        <v>85</v>
      </c>
      <c r="D30" s="8" t="s">
        <v>85</v>
      </c>
      <c r="E30" s="6" t="s">
        <v>86</v>
      </c>
      <c r="F30" s="6"/>
      <c r="G30" s="6">
        <v>42</v>
      </c>
      <c r="H30" s="11">
        <f t="shared" si="3"/>
        <v>118.099816513761</v>
      </c>
      <c r="I30" s="11">
        <f t="shared" si="4"/>
        <v>4960.19229357798</v>
      </c>
      <c r="J30" s="16">
        <v>0.09</v>
      </c>
      <c r="K30" s="17">
        <v>128.7288</v>
      </c>
      <c r="L30" s="11">
        <f t="shared" si="5"/>
        <v>5406.6096</v>
      </c>
    </row>
    <row r="31" ht="28.5" customHeight="1" spans="1:12">
      <c r="A31" s="6">
        <v>24</v>
      </c>
      <c r="B31" s="8" t="s">
        <v>87</v>
      </c>
      <c r="C31" s="8" t="s">
        <v>88</v>
      </c>
      <c r="D31" s="8" t="s">
        <v>88</v>
      </c>
      <c r="E31" s="6" t="s">
        <v>86</v>
      </c>
      <c r="F31" s="6"/>
      <c r="G31" s="6">
        <v>31</v>
      </c>
      <c r="H31" s="11">
        <f t="shared" si="3"/>
        <v>2407.94212844037</v>
      </c>
      <c r="I31" s="11">
        <f t="shared" si="4"/>
        <v>74646.2059816514</v>
      </c>
      <c r="J31" s="16">
        <v>0.09</v>
      </c>
      <c r="K31" s="17">
        <v>2624.65692</v>
      </c>
      <c r="L31" s="11">
        <f t="shared" si="5"/>
        <v>81364.36452</v>
      </c>
    </row>
    <row r="32" ht="33" customHeight="1" spans="1:12">
      <c r="A32" s="6"/>
      <c r="B32" s="8"/>
      <c r="C32" s="8" t="s">
        <v>89</v>
      </c>
      <c r="D32" s="8"/>
      <c r="E32" s="8"/>
      <c r="F32" s="8"/>
      <c r="G32" s="9"/>
      <c r="H32" s="11"/>
      <c r="I32" s="11">
        <f>SUM(I33:I54)</f>
        <v>182211.174005505</v>
      </c>
      <c r="J32" s="16"/>
      <c r="K32" s="17"/>
      <c r="L32" s="11">
        <f>SUM(L33:L54)</f>
        <v>198610.179666</v>
      </c>
    </row>
    <row r="33" ht="50" customHeight="1" spans="1:12">
      <c r="A33" s="6">
        <v>25</v>
      </c>
      <c r="B33" s="8" t="s">
        <v>90</v>
      </c>
      <c r="C33" s="8" t="s">
        <v>91</v>
      </c>
      <c r="D33" s="8" t="s">
        <v>92</v>
      </c>
      <c r="E33" s="6" t="s">
        <v>46</v>
      </c>
      <c r="F33" s="6"/>
      <c r="G33" s="6">
        <v>527</v>
      </c>
      <c r="H33" s="11">
        <f t="shared" ref="H33:H54" si="6">K33/1.09</f>
        <v>40.1516697247706</v>
      </c>
      <c r="I33" s="11">
        <f t="shared" ref="I33:I54" si="7">G33*H33</f>
        <v>21159.9299449541</v>
      </c>
      <c r="J33" s="16">
        <v>0.09</v>
      </c>
      <c r="K33" s="17">
        <v>43.76532</v>
      </c>
      <c r="L33" s="11">
        <f t="shared" ref="L33:L54" si="8">G33*K33</f>
        <v>23064.32364</v>
      </c>
    </row>
    <row r="34" ht="50" customHeight="1" spans="1:12">
      <c r="A34" s="6">
        <v>26</v>
      </c>
      <c r="B34" s="8" t="s">
        <v>93</v>
      </c>
      <c r="C34" s="8" t="s">
        <v>94</v>
      </c>
      <c r="D34" s="8" t="s">
        <v>95</v>
      </c>
      <c r="E34" s="6" t="s">
        <v>46</v>
      </c>
      <c r="F34" s="6"/>
      <c r="G34" s="6">
        <v>47</v>
      </c>
      <c r="H34" s="11">
        <f t="shared" si="6"/>
        <v>23.9146972477064</v>
      </c>
      <c r="I34" s="11">
        <f t="shared" si="7"/>
        <v>1123.9907706422</v>
      </c>
      <c r="J34" s="16">
        <v>0.09</v>
      </c>
      <c r="K34" s="17">
        <v>26.06702</v>
      </c>
      <c r="L34" s="11">
        <f t="shared" si="8"/>
        <v>1225.14994</v>
      </c>
    </row>
    <row r="35" ht="50" customHeight="1" spans="1:12">
      <c r="A35" s="6">
        <v>27</v>
      </c>
      <c r="B35" s="8" t="s">
        <v>96</v>
      </c>
      <c r="C35" s="8" t="s">
        <v>97</v>
      </c>
      <c r="D35" s="8" t="s">
        <v>98</v>
      </c>
      <c r="E35" s="6" t="s">
        <v>46</v>
      </c>
      <c r="F35" s="6"/>
      <c r="G35" s="6">
        <v>5</v>
      </c>
      <c r="H35" s="11">
        <f t="shared" si="6"/>
        <v>20.9178256880734</v>
      </c>
      <c r="I35" s="11">
        <f t="shared" si="7"/>
        <v>104.589128440367</v>
      </c>
      <c r="J35" s="16">
        <v>0.09</v>
      </c>
      <c r="K35" s="17">
        <v>22.80043</v>
      </c>
      <c r="L35" s="11">
        <f t="shared" si="8"/>
        <v>114.00215</v>
      </c>
    </row>
    <row r="36" ht="50" customHeight="1" spans="1:12">
      <c r="A36" s="6">
        <v>28</v>
      </c>
      <c r="B36" s="8" t="s">
        <v>99</v>
      </c>
      <c r="C36" s="8" t="s">
        <v>100</v>
      </c>
      <c r="D36" s="8" t="s">
        <v>101</v>
      </c>
      <c r="E36" s="6" t="s">
        <v>77</v>
      </c>
      <c r="F36" s="6"/>
      <c r="G36" s="6">
        <v>1</v>
      </c>
      <c r="H36" s="11">
        <f t="shared" si="6"/>
        <v>1673.48648623853</v>
      </c>
      <c r="I36" s="11">
        <f t="shared" si="7"/>
        <v>1673.48648623853</v>
      </c>
      <c r="J36" s="16">
        <v>0.09</v>
      </c>
      <c r="K36" s="17">
        <v>1824.10027</v>
      </c>
      <c r="L36" s="11">
        <f t="shared" si="8"/>
        <v>1824.10027</v>
      </c>
    </row>
    <row r="37" ht="50" customHeight="1" spans="1:12">
      <c r="A37" s="6">
        <v>29</v>
      </c>
      <c r="B37" s="8" t="s">
        <v>102</v>
      </c>
      <c r="C37" s="8" t="s">
        <v>103</v>
      </c>
      <c r="D37" s="8" t="s">
        <v>104</v>
      </c>
      <c r="E37" s="6" t="s">
        <v>77</v>
      </c>
      <c r="F37" s="6"/>
      <c r="G37" s="6">
        <v>6</v>
      </c>
      <c r="H37" s="11">
        <f t="shared" si="6"/>
        <v>947.738422018349</v>
      </c>
      <c r="I37" s="11">
        <f t="shared" si="7"/>
        <v>5686.43053211009</v>
      </c>
      <c r="J37" s="16">
        <v>0.09</v>
      </c>
      <c r="K37" s="17">
        <v>1033.03488</v>
      </c>
      <c r="L37" s="11">
        <f t="shared" si="8"/>
        <v>6198.20928</v>
      </c>
    </row>
    <row r="38" ht="50" customHeight="1" spans="1:12">
      <c r="A38" s="6">
        <v>30</v>
      </c>
      <c r="B38" s="8" t="s">
        <v>105</v>
      </c>
      <c r="C38" s="8" t="s">
        <v>106</v>
      </c>
      <c r="D38" s="8" t="s">
        <v>107</v>
      </c>
      <c r="E38" s="6" t="s">
        <v>77</v>
      </c>
      <c r="F38" s="6"/>
      <c r="G38" s="6">
        <v>5</v>
      </c>
      <c r="H38" s="11">
        <f t="shared" si="6"/>
        <v>518.214743119266</v>
      </c>
      <c r="I38" s="11">
        <f t="shared" si="7"/>
        <v>2591.07371559633</v>
      </c>
      <c r="J38" s="16">
        <v>0.09</v>
      </c>
      <c r="K38" s="17">
        <v>564.85407</v>
      </c>
      <c r="L38" s="11">
        <f t="shared" si="8"/>
        <v>2824.27035</v>
      </c>
    </row>
    <row r="39" ht="50" customHeight="1" spans="1:12">
      <c r="A39" s="6">
        <v>31</v>
      </c>
      <c r="B39" s="8" t="s">
        <v>108</v>
      </c>
      <c r="C39" s="8" t="s">
        <v>109</v>
      </c>
      <c r="D39" s="8" t="s">
        <v>110</v>
      </c>
      <c r="E39" s="6" t="s">
        <v>77</v>
      </c>
      <c r="F39" s="6"/>
      <c r="G39" s="6">
        <v>1</v>
      </c>
      <c r="H39" s="11">
        <f t="shared" si="6"/>
        <v>360.569944954128</v>
      </c>
      <c r="I39" s="11">
        <f t="shared" si="7"/>
        <v>360.569944954128</v>
      </c>
      <c r="J39" s="16">
        <v>0.09</v>
      </c>
      <c r="K39" s="17">
        <v>393.02124</v>
      </c>
      <c r="L39" s="11">
        <f t="shared" si="8"/>
        <v>393.02124</v>
      </c>
    </row>
    <row r="40" ht="50" customHeight="1" spans="1:12">
      <c r="A40" s="6">
        <v>32</v>
      </c>
      <c r="B40" s="8" t="s">
        <v>111</v>
      </c>
      <c r="C40" s="8" t="s">
        <v>112</v>
      </c>
      <c r="D40" s="8" t="s">
        <v>112</v>
      </c>
      <c r="E40" s="6" t="s">
        <v>77</v>
      </c>
      <c r="F40" s="6"/>
      <c r="G40" s="6">
        <v>5</v>
      </c>
      <c r="H40" s="11">
        <f t="shared" si="6"/>
        <v>2211.87174311927</v>
      </c>
      <c r="I40" s="11">
        <f t="shared" si="7"/>
        <v>11059.3587155963</v>
      </c>
      <c r="J40" s="16">
        <v>0.09</v>
      </c>
      <c r="K40" s="17">
        <v>2410.9402</v>
      </c>
      <c r="L40" s="11">
        <f t="shared" si="8"/>
        <v>12054.701</v>
      </c>
    </row>
    <row r="41" ht="41.25" customHeight="1" spans="1:12">
      <c r="A41" s="6">
        <v>33</v>
      </c>
      <c r="B41" s="8" t="s">
        <v>113</v>
      </c>
      <c r="C41" s="8" t="s">
        <v>114</v>
      </c>
      <c r="D41" s="8" t="s">
        <v>115</v>
      </c>
      <c r="E41" s="6" t="s">
        <v>86</v>
      </c>
      <c r="F41" s="6"/>
      <c r="G41" s="6">
        <v>7</v>
      </c>
      <c r="H41" s="11">
        <f t="shared" si="6"/>
        <v>3048.66633027523</v>
      </c>
      <c r="I41" s="11">
        <f t="shared" si="7"/>
        <v>21340.6643119266</v>
      </c>
      <c r="J41" s="16">
        <v>0.09</v>
      </c>
      <c r="K41" s="17">
        <v>3323.0463</v>
      </c>
      <c r="L41" s="11">
        <f t="shared" si="8"/>
        <v>23261.3241</v>
      </c>
    </row>
    <row r="42" ht="41.25" customHeight="1" spans="1:12">
      <c r="A42" s="6">
        <v>34</v>
      </c>
      <c r="B42" s="8" t="s">
        <v>116</v>
      </c>
      <c r="C42" s="8" t="s">
        <v>117</v>
      </c>
      <c r="D42" s="8" t="s">
        <v>118</v>
      </c>
      <c r="E42" s="6" t="s">
        <v>86</v>
      </c>
      <c r="F42" s="6"/>
      <c r="G42" s="6">
        <v>5</v>
      </c>
      <c r="H42" s="11">
        <f t="shared" si="6"/>
        <v>1947.59796330275</v>
      </c>
      <c r="I42" s="11">
        <f t="shared" si="7"/>
        <v>9737.98981651376</v>
      </c>
      <c r="J42" s="16">
        <v>0.09</v>
      </c>
      <c r="K42" s="17">
        <v>2122.88178</v>
      </c>
      <c r="L42" s="11">
        <f t="shared" si="8"/>
        <v>10614.4089</v>
      </c>
    </row>
    <row r="43" ht="28.5" customHeight="1" spans="1:12">
      <c r="A43" s="6">
        <v>35</v>
      </c>
      <c r="B43" s="8" t="s">
        <v>119</v>
      </c>
      <c r="C43" s="8" t="s">
        <v>120</v>
      </c>
      <c r="D43" s="8" t="s">
        <v>121</v>
      </c>
      <c r="E43" s="6" t="s">
        <v>86</v>
      </c>
      <c r="F43" s="6"/>
      <c r="G43" s="6">
        <v>1</v>
      </c>
      <c r="H43" s="11">
        <f t="shared" si="6"/>
        <v>2233.75270642202</v>
      </c>
      <c r="I43" s="11">
        <f t="shared" si="7"/>
        <v>2233.75270642202</v>
      </c>
      <c r="J43" s="16">
        <v>0.09</v>
      </c>
      <c r="K43" s="17">
        <v>2434.79045</v>
      </c>
      <c r="L43" s="11">
        <f t="shared" si="8"/>
        <v>2434.79045</v>
      </c>
    </row>
    <row r="44" ht="28.5" customHeight="1" spans="1:12">
      <c r="A44" s="6">
        <v>36</v>
      </c>
      <c r="B44" s="8" t="s">
        <v>122</v>
      </c>
      <c r="C44" s="8" t="s">
        <v>123</v>
      </c>
      <c r="D44" s="8" t="s">
        <v>124</v>
      </c>
      <c r="E44" s="6" t="s">
        <v>77</v>
      </c>
      <c r="F44" s="6"/>
      <c r="G44" s="6">
        <v>1</v>
      </c>
      <c r="H44" s="11">
        <f t="shared" si="6"/>
        <v>655.619816513761</v>
      </c>
      <c r="I44" s="11">
        <f t="shared" si="7"/>
        <v>655.619816513761</v>
      </c>
      <c r="J44" s="16">
        <v>0.09</v>
      </c>
      <c r="K44" s="17">
        <v>714.6256</v>
      </c>
      <c r="L44" s="11">
        <f t="shared" si="8"/>
        <v>714.6256</v>
      </c>
    </row>
    <row r="45" ht="28.5" customHeight="1" spans="1:12">
      <c r="A45" s="6">
        <v>37</v>
      </c>
      <c r="B45" s="8" t="s">
        <v>125</v>
      </c>
      <c r="C45" s="8" t="s">
        <v>126</v>
      </c>
      <c r="D45" s="8" t="s">
        <v>127</v>
      </c>
      <c r="E45" s="6" t="s">
        <v>77</v>
      </c>
      <c r="F45" s="6"/>
      <c r="G45" s="6">
        <v>6</v>
      </c>
      <c r="H45" s="11">
        <f t="shared" si="6"/>
        <v>339.085431192661</v>
      </c>
      <c r="I45" s="11">
        <f t="shared" si="7"/>
        <v>2034.51258715596</v>
      </c>
      <c r="J45" s="16">
        <v>0.09</v>
      </c>
      <c r="K45" s="17">
        <v>369.60312</v>
      </c>
      <c r="L45" s="11">
        <f t="shared" si="8"/>
        <v>2217.61872</v>
      </c>
    </row>
    <row r="46" ht="28.5" customHeight="1" spans="1:12">
      <c r="A46" s="6">
        <v>38</v>
      </c>
      <c r="B46" s="8" t="s">
        <v>128</v>
      </c>
      <c r="C46" s="8" t="s">
        <v>129</v>
      </c>
      <c r="D46" s="8" t="s">
        <v>130</v>
      </c>
      <c r="E46" s="6" t="s">
        <v>77</v>
      </c>
      <c r="F46" s="6"/>
      <c r="G46" s="6">
        <v>15</v>
      </c>
      <c r="H46" s="11">
        <f t="shared" si="6"/>
        <v>262.627871559633</v>
      </c>
      <c r="I46" s="11">
        <f t="shared" si="7"/>
        <v>3939.4180733945</v>
      </c>
      <c r="J46" s="16">
        <v>0.09</v>
      </c>
      <c r="K46" s="17">
        <v>286.26438</v>
      </c>
      <c r="L46" s="11">
        <f t="shared" si="8"/>
        <v>4293.9657</v>
      </c>
    </row>
    <row r="47" ht="28.5" customHeight="1" spans="1:12">
      <c r="A47" s="6">
        <v>39</v>
      </c>
      <c r="B47" s="8" t="s">
        <v>131</v>
      </c>
      <c r="C47" s="8" t="s">
        <v>132</v>
      </c>
      <c r="D47" s="8" t="s">
        <v>133</v>
      </c>
      <c r="E47" s="6" t="s">
        <v>77</v>
      </c>
      <c r="F47" s="6"/>
      <c r="G47" s="6">
        <v>1</v>
      </c>
      <c r="H47" s="11">
        <f t="shared" si="6"/>
        <v>142.004669724771</v>
      </c>
      <c r="I47" s="11">
        <f t="shared" si="7"/>
        <v>142.004669724771</v>
      </c>
      <c r="J47" s="16">
        <v>0.09</v>
      </c>
      <c r="K47" s="17">
        <v>154.78509</v>
      </c>
      <c r="L47" s="11">
        <f t="shared" si="8"/>
        <v>154.78509</v>
      </c>
    </row>
    <row r="48" ht="28.5" customHeight="1" spans="1:12">
      <c r="A48" s="6">
        <v>40</v>
      </c>
      <c r="B48" s="8" t="s">
        <v>134</v>
      </c>
      <c r="C48" s="8" t="s">
        <v>135</v>
      </c>
      <c r="D48" s="8" t="s">
        <v>136</v>
      </c>
      <c r="E48" s="6" t="s">
        <v>77</v>
      </c>
      <c r="F48" s="6"/>
      <c r="G48" s="6">
        <v>6</v>
      </c>
      <c r="H48" s="11">
        <f t="shared" si="6"/>
        <v>657.014752293578</v>
      </c>
      <c r="I48" s="11">
        <f t="shared" si="7"/>
        <v>3942.08851376147</v>
      </c>
      <c r="J48" s="16">
        <v>0.09</v>
      </c>
      <c r="K48" s="17">
        <v>716.14608</v>
      </c>
      <c r="L48" s="11">
        <f t="shared" si="8"/>
        <v>4296.87648</v>
      </c>
    </row>
    <row r="49" ht="28.5" customHeight="1" spans="1:12">
      <c r="A49" s="6">
        <v>41</v>
      </c>
      <c r="B49" s="8" t="s">
        <v>137</v>
      </c>
      <c r="C49" s="8" t="s">
        <v>135</v>
      </c>
      <c r="D49" s="8" t="s">
        <v>138</v>
      </c>
      <c r="E49" s="6" t="s">
        <v>77</v>
      </c>
      <c r="F49" s="6"/>
      <c r="G49" s="6">
        <v>5</v>
      </c>
      <c r="H49" s="11">
        <f t="shared" si="6"/>
        <v>655.619816513761</v>
      </c>
      <c r="I49" s="11">
        <f t="shared" si="7"/>
        <v>3278.09908256881</v>
      </c>
      <c r="J49" s="16">
        <v>0.09</v>
      </c>
      <c r="K49" s="17">
        <v>714.6256</v>
      </c>
      <c r="L49" s="11">
        <f t="shared" si="8"/>
        <v>3573.128</v>
      </c>
    </row>
    <row r="50" ht="28.5" customHeight="1" spans="1:12">
      <c r="A50" s="6">
        <v>42</v>
      </c>
      <c r="B50" s="8" t="s">
        <v>139</v>
      </c>
      <c r="C50" s="8" t="s">
        <v>135</v>
      </c>
      <c r="D50" s="8" t="s">
        <v>140</v>
      </c>
      <c r="E50" s="6" t="s">
        <v>77</v>
      </c>
      <c r="F50" s="6"/>
      <c r="G50" s="6">
        <v>1</v>
      </c>
      <c r="H50" s="11">
        <f t="shared" si="6"/>
        <v>654.922348623853</v>
      </c>
      <c r="I50" s="11">
        <f t="shared" si="7"/>
        <v>654.922348623853</v>
      </c>
      <c r="J50" s="16">
        <v>0.09</v>
      </c>
      <c r="K50" s="17">
        <v>713.86536</v>
      </c>
      <c r="L50" s="11">
        <f t="shared" si="8"/>
        <v>713.86536</v>
      </c>
    </row>
    <row r="51" ht="28.5" customHeight="1" spans="1:12">
      <c r="A51" s="6">
        <v>43</v>
      </c>
      <c r="B51" s="8" t="s">
        <v>141</v>
      </c>
      <c r="C51" s="8" t="s">
        <v>142</v>
      </c>
      <c r="D51" s="8" t="s">
        <v>143</v>
      </c>
      <c r="E51" s="6" t="s">
        <v>77</v>
      </c>
      <c r="F51" s="6"/>
      <c r="G51" s="6">
        <v>5</v>
      </c>
      <c r="H51" s="11">
        <f t="shared" si="6"/>
        <v>245.671871559633</v>
      </c>
      <c r="I51" s="11">
        <f t="shared" si="7"/>
        <v>1228.35935779816</v>
      </c>
      <c r="J51" s="16">
        <v>0.09</v>
      </c>
      <c r="K51" s="17">
        <v>267.78234</v>
      </c>
      <c r="L51" s="11">
        <f t="shared" si="8"/>
        <v>1338.9117</v>
      </c>
    </row>
    <row r="52" ht="28.5" customHeight="1" spans="1:12">
      <c r="A52" s="6">
        <v>44</v>
      </c>
      <c r="B52" s="8" t="s">
        <v>144</v>
      </c>
      <c r="C52" s="8" t="s">
        <v>142</v>
      </c>
      <c r="D52" s="8" t="s">
        <v>145</v>
      </c>
      <c r="E52" s="6" t="s">
        <v>77</v>
      </c>
      <c r="F52" s="6"/>
      <c r="G52" s="6">
        <v>1</v>
      </c>
      <c r="H52" s="11">
        <f t="shared" si="6"/>
        <v>597.668752293578</v>
      </c>
      <c r="I52" s="11">
        <f t="shared" si="7"/>
        <v>597.668752293578</v>
      </c>
      <c r="J52" s="16">
        <v>0.09</v>
      </c>
      <c r="K52" s="17">
        <v>651.45894</v>
      </c>
      <c r="L52" s="11">
        <f t="shared" si="8"/>
        <v>651.45894</v>
      </c>
    </row>
    <row r="53" ht="41.25" customHeight="1" spans="1:12">
      <c r="A53" s="6">
        <v>45</v>
      </c>
      <c r="B53" s="8" t="s">
        <v>146</v>
      </c>
      <c r="C53" s="8" t="s">
        <v>147</v>
      </c>
      <c r="D53" s="8" t="s">
        <v>148</v>
      </c>
      <c r="E53" s="6" t="s">
        <v>19</v>
      </c>
      <c r="F53" s="6"/>
      <c r="G53" s="6">
        <v>645.67</v>
      </c>
      <c r="H53" s="11">
        <f t="shared" si="6"/>
        <v>9.26201834862385</v>
      </c>
      <c r="I53" s="11">
        <f t="shared" si="7"/>
        <v>5980.20738715596</v>
      </c>
      <c r="J53" s="16">
        <v>0.09</v>
      </c>
      <c r="K53" s="17">
        <v>10.0956</v>
      </c>
      <c r="L53" s="11">
        <f t="shared" si="8"/>
        <v>6518.426052</v>
      </c>
    </row>
    <row r="54" ht="28.5" customHeight="1" spans="1:12">
      <c r="A54" s="6">
        <v>46</v>
      </c>
      <c r="B54" s="8" t="s">
        <v>149</v>
      </c>
      <c r="C54" s="8" t="s">
        <v>150</v>
      </c>
      <c r="D54" s="8" t="s">
        <v>151</v>
      </c>
      <c r="E54" s="6" t="s">
        <v>19</v>
      </c>
      <c r="F54" s="6"/>
      <c r="G54" s="6">
        <v>501.68</v>
      </c>
      <c r="H54" s="11">
        <f t="shared" si="6"/>
        <v>164.819082568807</v>
      </c>
      <c r="I54" s="11">
        <f t="shared" si="7"/>
        <v>82686.4373431193</v>
      </c>
      <c r="J54" s="16">
        <v>0.09</v>
      </c>
      <c r="K54" s="17">
        <v>179.6528</v>
      </c>
      <c r="L54" s="11">
        <f t="shared" si="8"/>
        <v>90128.216704</v>
      </c>
    </row>
    <row r="55" ht="33" customHeight="1" spans="1:12">
      <c r="A55" s="6"/>
      <c r="B55" s="8"/>
      <c r="C55" s="8" t="s">
        <v>152</v>
      </c>
      <c r="D55" s="8"/>
      <c r="E55" s="8"/>
      <c r="F55" s="8"/>
      <c r="G55" s="9"/>
      <c r="H55" s="11"/>
      <c r="I55" s="11">
        <f>SUM(I56:I69)</f>
        <v>1011246.35008789</v>
      </c>
      <c r="J55" s="16"/>
      <c r="K55" s="17"/>
      <c r="L55" s="11">
        <f>SUM(L56:L69)</f>
        <v>1102258.5215958</v>
      </c>
    </row>
    <row r="56" ht="72" customHeight="1" spans="1:12">
      <c r="A56" s="6">
        <v>47</v>
      </c>
      <c r="B56" s="8" t="s">
        <v>153</v>
      </c>
      <c r="C56" s="8" t="s">
        <v>154</v>
      </c>
      <c r="D56" s="8" t="s">
        <v>154</v>
      </c>
      <c r="E56" s="6" t="s">
        <v>46</v>
      </c>
      <c r="F56" s="6"/>
      <c r="G56" s="6">
        <v>724</v>
      </c>
      <c r="H56" s="11">
        <f t="shared" ref="H56:H69" si="9">K56/1.09</f>
        <v>32.7712293577982</v>
      </c>
      <c r="I56" s="11">
        <f t="shared" ref="I56:I69" si="10">G56*H56</f>
        <v>23726.3700550459</v>
      </c>
      <c r="J56" s="16">
        <v>0.09</v>
      </c>
      <c r="K56" s="17">
        <v>35.72064</v>
      </c>
      <c r="L56" s="11">
        <f t="shared" ref="L56:L69" si="11">G56*K56</f>
        <v>25861.74336</v>
      </c>
    </row>
    <row r="57" ht="72" customHeight="1" spans="1:12">
      <c r="A57" s="6">
        <v>48</v>
      </c>
      <c r="B57" s="8" t="s">
        <v>155</v>
      </c>
      <c r="C57" s="8" t="s">
        <v>156</v>
      </c>
      <c r="D57" s="8" t="s">
        <v>157</v>
      </c>
      <c r="E57" s="6" t="s">
        <v>46</v>
      </c>
      <c r="F57" s="6"/>
      <c r="G57" s="6">
        <v>69</v>
      </c>
      <c r="H57" s="11">
        <f t="shared" si="9"/>
        <v>57.6332110091743</v>
      </c>
      <c r="I57" s="11">
        <f t="shared" si="10"/>
        <v>3976.69155963303</v>
      </c>
      <c r="J57" s="16">
        <v>0.09</v>
      </c>
      <c r="K57" s="17">
        <v>62.8202</v>
      </c>
      <c r="L57" s="11">
        <f t="shared" si="11"/>
        <v>4334.5938</v>
      </c>
    </row>
    <row r="58" ht="72" customHeight="1" spans="1:12">
      <c r="A58" s="6">
        <v>49</v>
      </c>
      <c r="B58" s="8" t="s">
        <v>158</v>
      </c>
      <c r="C58" s="8" t="s">
        <v>159</v>
      </c>
      <c r="D58" s="8" t="s">
        <v>160</v>
      </c>
      <c r="E58" s="6" t="s">
        <v>46</v>
      </c>
      <c r="F58" s="6"/>
      <c r="G58" s="6">
        <v>456</v>
      </c>
      <c r="H58" s="11">
        <f t="shared" si="9"/>
        <v>111.372055045872</v>
      </c>
      <c r="I58" s="11">
        <f t="shared" si="10"/>
        <v>50785.6571009174</v>
      </c>
      <c r="J58" s="16">
        <v>0.09</v>
      </c>
      <c r="K58" s="17">
        <v>121.39554</v>
      </c>
      <c r="L58" s="11">
        <f t="shared" si="11"/>
        <v>55356.36624</v>
      </c>
    </row>
    <row r="59" ht="72" customHeight="1" spans="1:12">
      <c r="A59" s="6">
        <v>50</v>
      </c>
      <c r="B59" s="8" t="s">
        <v>161</v>
      </c>
      <c r="C59" s="8" t="s">
        <v>162</v>
      </c>
      <c r="D59" s="8" t="s">
        <v>163</v>
      </c>
      <c r="E59" s="6" t="s">
        <v>46</v>
      </c>
      <c r="F59" s="6"/>
      <c r="G59" s="6">
        <v>48</v>
      </c>
      <c r="H59" s="11">
        <f t="shared" si="9"/>
        <v>277.487422018349</v>
      </c>
      <c r="I59" s="11">
        <f t="shared" si="10"/>
        <v>13319.3962568807</v>
      </c>
      <c r="J59" s="16">
        <v>0.09</v>
      </c>
      <c r="K59" s="17">
        <v>302.46129</v>
      </c>
      <c r="L59" s="11">
        <f t="shared" si="11"/>
        <v>14518.14192</v>
      </c>
    </row>
    <row r="60" ht="45" customHeight="1" spans="1:12">
      <c r="A60" s="6">
        <v>51</v>
      </c>
      <c r="B60" s="8" t="s">
        <v>164</v>
      </c>
      <c r="C60" s="8" t="s">
        <v>165</v>
      </c>
      <c r="D60" s="8" t="s">
        <v>166</v>
      </c>
      <c r="E60" s="6" t="s">
        <v>86</v>
      </c>
      <c r="F60" s="6"/>
      <c r="G60" s="6">
        <v>2</v>
      </c>
      <c r="H60" s="11">
        <f t="shared" si="9"/>
        <v>17599.8440366972</v>
      </c>
      <c r="I60" s="11">
        <f t="shared" si="10"/>
        <v>35199.6880733945</v>
      </c>
      <c r="J60" s="16">
        <v>0.09</v>
      </c>
      <c r="K60" s="18">
        <v>19183.83</v>
      </c>
      <c r="L60" s="11">
        <f t="shared" si="11"/>
        <v>38367.66</v>
      </c>
    </row>
    <row r="61" ht="45" customHeight="1" spans="1:12">
      <c r="A61" s="6">
        <v>52</v>
      </c>
      <c r="B61" s="8" t="s">
        <v>167</v>
      </c>
      <c r="C61" s="8" t="s">
        <v>168</v>
      </c>
      <c r="D61" s="8" t="s">
        <v>169</v>
      </c>
      <c r="E61" s="6" t="s">
        <v>86</v>
      </c>
      <c r="F61" s="6"/>
      <c r="G61" s="6">
        <v>42</v>
      </c>
      <c r="H61" s="11">
        <f t="shared" si="9"/>
        <v>755.605733944954</v>
      </c>
      <c r="I61" s="11">
        <f t="shared" si="10"/>
        <v>31735.4408256881</v>
      </c>
      <c r="J61" s="16">
        <v>0.09</v>
      </c>
      <c r="K61" s="17">
        <v>823.61025</v>
      </c>
      <c r="L61" s="11">
        <f t="shared" si="11"/>
        <v>34591.6305</v>
      </c>
    </row>
    <row r="62" ht="130" customHeight="1" spans="1:12">
      <c r="A62" s="6">
        <v>53</v>
      </c>
      <c r="B62" s="8" t="s">
        <v>170</v>
      </c>
      <c r="C62" s="8" t="s">
        <v>171</v>
      </c>
      <c r="D62" s="8" t="s">
        <v>172</v>
      </c>
      <c r="E62" s="6" t="s">
        <v>86</v>
      </c>
      <c r="F62" s="6"/>
      <c r="G62" s="6">
        <v>3</v>
      </c>
      <c r="H62" s="11">
        <f t="shared" si="9"/>
        <v>2933.72889908257</v>
      </c>
      <c r="I62" s="11">
        <f t="shared" si="10"/>
        <v>8801.1866972477</v>
      </c>
      <c r="J62" s="16">
        <v>0.09</v>
      </c>
      <c r="K62" s="17">
        <v>3197.7645</v>
      </c>
      <c r="L62" s="11">
        <f t="shared" si="11"/>
        <v>9593.2935</v>
      </c>
    </row>
    <row r="63" ht="130" customHeight="1" spans="1:12">
      <c r="A63" s="6">
        <v>54</v>
      </c>
      <c r="B63" s="8" t="s">
        <v>173</v>
      </c>
      <c r="C63" s="8" t="s">
        <v>174</v>
      </c>
      <c r="D63" s="8" t="s">
        <v>175</v>
      </c>
      <c r="E63" s="6" t="s">
        <v>86</v>
      </c>
      <c r="F63" s="6"/>
      <c r="G63" s="6">
        <v>7</v>
      </c>
      <c r="H63" s="11">
        <f t="shared" si="9"/>
        <v>3585.80510091743</v>
      </c>
      <c r="I63" s="11">
        <f t="shared" si="10"/>
        <v>25100.635706422</v>
      </c>
      <c r="J63" s="16">
        <v>0.09</v>
      </c>
      <c r="K63" s="17">
        <v>3908.52756</v>
      </c>
      <c r="L63" s="11">
        <f t="shared" si="11"/>
        <v>27359.69292</v>
      </c>
    </row>
    <row r="64" ht="142" customHeight="1" spans="1:12">
      <c r="A64" s="6">
        <v>55</v>
      </c>
      <c r="B64" s="8" t="s">
        <v>176</v>
      </c>
      <c r="C64" s="8" t="s">
        <v>177</v>
      </c>
      <c r="D64" s="8" t="s">
        <v>178</v>
      </c>
      <c r="E64" s="6" t="s">
        <v>86</v>
      </c>
      <c r="F64" s="6"/>
      <c r="G64" s="6">
        <v>3</v>
      </c>
      <c r="H64" s="11">
        <f t="shared" si="9"/>
        <v>7135.28128440367</v>
      </c>
      <c r="I64" s="11">
        <f t="shared" si="10"/>
        <v>21405.843853211</v>
      </c>
      <c r="J64" s="16">
        <v>0.09</v>
      </c>
      <c r="K64" s="17">
        <v>7777.4566</v>
      </c>
      <c r="L64" s="11">
        <f t="shared" si="11"/>
        <v>23332.3698</v>
      </c>
    </row>
    <row r="65" ht="130" customHeight="1" spans="1:12">
      <c r="A65" s="6">
        <v>56</v>
      </c>
      <c r="B65" s="8" t="s">
        <v>179</v>
      </c>
      <c r="C65" s="8" t="s">
        <v>180</v>
      </c>
      <c r="D65" s="8" t="s">
        <v>181</v>
      </c>
      <c r="E65" s="6" t="s">
        <v>86</v>
      </c>
      <c r="F65" s="6"/>
      <c r="G65" s="6">
        <v>1</v>
      </c>
      <c r="H65" s="11">
        <f t="shared" si="9"/>
        <v>19578.3165045872</v>
      </c>
      <c r="I65" s="11">
        <f t="shared" si="10"/>
        <v>19578.3165045872</v>
      </c>
      <c r="J65" s="16">
        <v>0.09</v>
      </c>
      <c r="K65" s="17">
        <v>21340.36499</v>
      </c>
      <c r="L65" s="11">
        <f t="shared" si="11"/>
        <v>21340.36499</v>
      </c>
    </row>
    <row r="66" ht="41.25" customHeight="1" spans="1:12">
      <c r="A66" s="6">
        <v>57</v>
      </c>
      <c r="B66" s="8" t="s">
        <v>182</v>
      </c>
      <c r="C66" s="8" t="s">
        <v>147</v>
      </c>
      <c r="D66" s="8" t="s">
        <v>183</v>
      </c>
      <c r="E66" s="6" t="s">
        <v>19</v>
      </c>
      <c r="F66" s="6"/>
      <c r="G66" s="6">
        <v>1018.59</v>
      </c>
      <c r="H66" s="11">
        <f t="shared" si="9"/>
        <v>9.26201834862385</v>
      </c>
      <c r="I66" s="11">
        <f t="shared" si="10"/>
        <v>9434.19926972477</v>
      </c>
      <c r="J66" s="16">
        <v>0.09</v>
      </c>
      <c r="K66" s="17">
        <v>10.0956</v>
      </c>
      <c r="L66" s="11">
        <f t="shared" si="11"/>
        <v>10283.277204</v>
      </c>
    </row>
    <row r="67" ht="41.25" customHeight="1" spans="1:12">
      <c r="A67" s="6">
        <v>58</v>
      </c>
      <c r="B67" s="8" t="s">
        <v>184</v>
      </c>
      <c r="C67" s="8" t="s">
        <v>185</v>
      </c>
      <c r="D67" s="8" t="s">
        <v>186</v>
      </c>
      <c r="E67" s="6" t="s">
        <v>19</v>
      </c>
      <c r="F67" s="6"/>
      <c r="G67" s="6">
        <v>5925.25</v>
      </c>
      <c r="H67" s="11">
        <f t="shared" si="9"/>
        <v>9.2817247706422</v>
      </c>
      <c r="I67" s="11">
        <f t="shared" si="10"/>
        <v>54996.5396972477</v>
      </c>
      <c r="J67" s="16">
        <v>0.09</v>
      </c>
      <c r="K67" s="17">
        <v>10.11708</v>
      </c>
      <c r="L67" s="11">
        <f t="shared" si="11"/>
        <v>59946.22827</v>
      </c>
    </row>
    <row r="68" ht="28.5" customHeight="1" spans="1:12">
      <c r="A68" s="6">
        <v>59</v>
      </c>
      <c r="B68" s="8" t="s">
        <v>187</v>
      </c>
      <c r="C68" s="8" t="s">
        <v>150</v>
      </c>
      <c r="D68" s="8" t="s">
        <v>151</v>
      </c>
      <c r="E68" s="6" t="s">
        <v>19</v>
      </c>
      <c r="F68" s="6"/>
      <c r="G68" s="6">
        <v>4205</v>
      </c>
      <c r="H68" s="11">
        <f t="shared" si="9"/>
        <v>164.819082568807</v>
      </c>
      <c r="I68" s="11">
        <f t="shared" si="10"/>
        <v>693064.242201835</v>
      </c>
      <c r="J68" s="16">
        <v>0.09</v>
      </c>
      <c r="K68" s="17">
        <v>179.6528</v>
      </c>
      <c r="L68" s="11">
        <f t="shared" si="11"/>
        <v>755440.024</v>
      </c>
    </row>
    <row r="69" ht="28.5" customHeight="1" spans="1:12">
      <c r="A69" s="6">
        <v>60</v>
      </c>
      <c r="B69" s="8" t="s">
        <v>188</v>
      </c>
      <c r="C69" s="8" t="s">
        <v>189</v>
      </c>
      <c r="D69" s="8" t="s">
        <v>190</v>
      </c>
      <c r="E69" s="6" t="s">
        <v>19</v>
      </c>
      <c r="F69" s="6"/>
      <c r="G69" s="6">
        <v>1485.87</v>
      </c>
      <c r="H69" s="11">
        <f t="shared" si="9"/>
        <v>13.5423302752294</v>
      </c>
      <c r="I69" s="11">
        <f t="shared" si="10"/>
        <v>20122.142286055</v>
      </c>
      <c r="J69" s="16">
        <v>0.09</v>
      </c>
      <c r="K69" s="17">
        <v>14.76114</v>
      </c>
      <c r="L69" s="11">
        <f t="shared" si="11"/>
        <v>21933.1350918</v>
      </c>
    </row>
    <row r="70" ht="30" customHeight="1" spans="1:12">
      <c r="A70" s="6"/>
      <c r="B70" s="8"/>
      <c r="C70" s="8" t="s">
        <v>191</v>
      </c>
      <c r="D70" s="8"/>
      <c r="E70" s="8"/>
      <c r="F70" s="8"/>
      <c r="G70" s="9"/>
      <c r="H70" s="11"/>
      <c r="I70" s="11">
        <f>SUM(I71:I81)</f>
        <v>352496.072921101</v>
      </c>
      <c r="J70" s="16"/>
      <c r="K70" s="17"/>
      <c r="L70" s="11">
        <f>SUM(L71:L81)</f>
        <v>384220.719484</v>
      </c>
    </row>
    <row r="71" ht="75" customHeight="1" spans="1:12">
      <c r="A71" s="6">
        <v>61</v>
      </c>
      <c r="B71" s="8" t="s">
        <v>192</v>
      </c>
      <c r="C71" s="8" t="s">
        <v>193</v>
      </c>
      <c r="D71" s="8" t="s">
        <v>194</v>
      </c>
      <c r="E71" s="6" t="s">
        <v>46</v>
      </c>
      <c r="F71" s="6"/>
      <c r="G71" s="6">
        <v>10</v>
      </c>
      <c r="H71" s="11">
        <f t="shared" ref="H71:H81" si="12">K71/1.09</f>
        <v>46.2074862385321</v>
      </c>
      <c r="I71" s="11">
        <f t="shared" ref="I71:I81" si="13">G71*H71</f>
        <v>462.074862385321</v>
      </c>
      <c r="J71" s="16">
        <v>0.09</v>
      </c>
      <c r="K71" s="17">
        <v>50.36616</v>
      </c>
      <c r="L71" s="11">
        <f t="shared" ref="L71:L81" si="14">G71*K71</f>
        <v>503.6616</v>
      </c>
    </row>
    <row r="72" ht="75" customHeight="1" spans="1:12">
      <c r="A72" s="6">
        <v>62</v>
      </c>
      <c r="B72" s="8" t="s">
        <v>195</v>
      </c>
      <c r="C72" s="8" t="s">
        <v>196</v>
      </c>
      <c r="D72" s="8" t="s">
        <v>197</v>
      </c>
      <c r="E72" s="6" t="s">
        <v>46</v>
      </c>
      <c r="F72" s="6"/>
      <c r="G72" s="6">
        <v>37.5</v>
      </c>
      <c r="H72" s="11">
        <f t="shared" si="12"/>
        <v>46.5036880733945</v>
      </c>
      <c r="I72" s="11">
        <f t="shared" si="13"/>
        <v>1743.88830275229</v>
      </c>
      <c r="J72" s="16">
        <v>0.09</v>
      </c>
      <c r="K72" s="17">
        <v>50.68902</v>
      </c>
      <c r="L72" s="11">
        <f t="shared" si="14"/>
        <v>1900.83825</v>
      </c>
    </row>
    <row r="73" ht="75" customHeight="1" spans="1:12">
      <c r="A73" s="6">
        <v>63</v>
      </c>
      <c r="B73" s="8" t="s">
        <v>198</v>
      </c>
      <c r="C73" s="8" t="s">
        <v>199</v>
      </c>
      <c r="D73" s="8" t="s">
        <v>200</v>
      </c>
      <c r="E73" s="6" t="s">
        <v>46</v>
      </c>
      <c r="F73" s="6"/>
      <c r="G73" s="6">
        <v>122</v>
      </c>
      <c r="H73" s="11">
        <f t="shared" si="12"/>
        <v>55.3173853211009</v>
      </c>
      <c r="I73" s="11">
        <f t="shared" si="13"/>
        <v>6748.72100917431</v>
      </c>
      <c r="J73" s="16">
        <v>0.09</v>
      </c>
      <c r="K73" s="17">
        <v>60.29595</v>
      </c>
      <c r="L73" s="11">
        <f t="shared" si="14"/>
        <v>7356.1059</v>
      </c>
    </row>
    <row r="74" ht="75" customHeight="1" spans="1:12">
      <c r="A74" s="6">
        <v>64</v>
      </c>
      <c r="B74" s="8" t="s">
        <v>201</v>
      </c>
      <c r="C74" s="8" t="s">
        <v>202</v>
      </c>
      <c r="D74" s="8" t="s">
        <v>203</v>
      </c>
      <c r="E74" s="6" t="s">
        <v>46</v>
      </c>
      <c r="F74" s="6"/>
      <c r="G74" s="6">
        <v>405</v>
      </c>
      <c r="H74" s="11">
        <f t="shared" si="12"/>
        <v>55.6125688073394</v>
      </c>
      <c r="I74" s="11">
        <f t="shared" si="13"/>
        <v>22523.0903669725</v>
      </c>
      <c r="J74" s="16">
        <v>0.09</v>
      </c>
      <c r="K74" s="17">
        <v>60.6177</v>
      </c>
      <c r="L74" s="11">
        <f t="shared" si="14"/>
        <v>24550.1685</v>
      </c>
    </row>
    <row r="75" ht="98" customHeight="1" spans="1:12">
      <c r="A75" s="6">
        <v>65</v>
      </c>
      <c r="B75" s="8" t="s">
        <v>204</v>
      </c>
      <c r="C75" s="8" t="s">
        <v>205</v>
      </c>
      <c r="D75" s="8" t="s">
        <v>206</v>
      </c>
      <c r="E75" s="6" t="s">
        <v>86</v>
      </c>
      <c r="F75" s="6"/>
      <c r="G75" s="6">
        <v>4</v>
      </c>
      <c r="H75" s="11">
        <f t="shared" si="12"/>
        <v>1699.2215412844</v>
      </c>
      <c r="I75" s="11">
        <f t="shared" si="13"/>
        <v>6796.88616513761</v>
      </c>
      <c r="J75" s="16">
        <v>0.09</v>
      </c>
      <c r="K75" s="17">
        <v>1852.15148</v>
      </c>
      <c r="L75" s="11">
        <f t="shared" si="14"/>
        <v>7408.60592</v>
      </c>
    </row>
    <row r="76" ht="98" customHeight="1" spans="1:12">
      <c r="A76" s="6">
        <v>66</v>
      </c>
      <c r="B76" s="8" t="s">
        <v>207</v>
      </c>
      <c r="C76" s="8" t="s">
        <v>208</v>
      </c>
      <c r="D76" s="8" t="s">
        <v>209</v>
      </c>
      <c r="E76" s="6" t="s">
        <v>86</v>
      </c>
      <c r="F76" s="6"/>
      <c r="G76" s="6">
        <v>13</v>
      </c>
      <c r="H76" s="11">
        <f t="shared" si="12"/>
        <v>3420.5748440367</v>
      </c>
      <c r="I76" s="11">
        <f t="shared" si="13"/>
        <v>44467.4729724771</v>
      </c>
      <c r="J76" s="16">
        <v>0.09</v>
      </c>
      <c r="K76" s="17">
        <v>3728.42658</v>
      </c>
      <c r="L76" s="11">
        <f t="shared" si="14"/>
        <v>48469.54554</v>
      </c>
    </row>
    <row r="77" ht="41.25" customHeight="1" spans="1:12">
      <c r="A77" s="6">
        <v>67</v>
      </c>
      <c r="B77" s="8" t="s">
        <v>210</v>
      </c>
      <c r="C77" s="8" t="s">
        <v>147</v>
      </c>
      <c r="D77" s="8" t="s">
        <v>211</v>
      </c>
      <c r="E77" s="6" t="s">
        <v>19</v>
      </c>
      <c r="F77" s="6"/>
      <c r="G77" s="6">
        <v>431.91</v>
      </c>
      <c r="H77" s="11">
        <f t="shared" si="12"/>
        <v>9.26201834862385</v>
      </c>
      <c r="I77" s="11">
        <f t="shared" si="13"/>
        <v>4000.35834495413</v>
      </c>
      <c r="J77" s="16">
        <v>0.09</v>
      </c>
      <c r="K77" s="17">
        <v>10.0956</v>
      </c>
      <c r="L77" s="11">
        <f t="shared" si="14"/>
        <v>4360.390596</v>
      </c>
    </row>
    <row r="78" ht="41.25" customHeight="1" spans="1:12">
      <c r="A78" s="6">
        <v>68</v>
      </c>
      <c r="B78" s="8" t="s">
        <v>212</v>
      </c>
      <c r="C78" s="8" t="s">
        <v>185</v>
      </c>
      <c r="D78" s="8" t="s">
        <v>213</v>
      </c>
      <c r="E78" s="6" t="s">
        <v>19</v>
      </c>
      <c r="F78" s="6"/>
      <c r="G78" s="6">
        <v>1763.66</v>
      </c>
      <c r="H78" s="11">
        <f t="shared" si="12"/>
        <v>9.2817247706422</v>
      </c>
      <c r="I78" s="11">
        <f t="shared" si="13"/>
        <v>16369.8067089908</v>
      </c>
      <c r="J78" s="16">
        <v>0.09</v>
      </c>
      <c r="K78" s="17">
        <v>10.11708</v>
      </c>
      <c r="L78" s="11">
        <f t="shared" si="14"/>
        <v>17843.0893128</v>
      </c>
    </row>
    <row r="79" ht="41.25" customHeight="1" spans="1:12">
      <c r="A79" s="6">
        <v>69</v>
      </c>
      <c r="B79" s="8" t="s">
        <v>214</v>
      </c>
      <c r="C79" s="8" t="s">
        <v>215</v>
      </c>
      <c r="D79" s="8" t="s">
        <v>216</v>
      </c>
      <c r="E79" s="6" t="s">
        <v>19</v>
      </c>
      <c r="F79" s="6"/>
      <c r="G79" s="6">
        <v>3057.68</v>
      </c>
      <c r="H79" s="11">
        <f t="shared" si="12"/>
        <v>9.2817247706422</v>
      </c>
      <c r="I79" s="11">
        <f t="shared" si="13"/>
        <v>28380.5441966972</v>
      </c>
      <c r="J79" s="16">
        <v>0.09</v>
      </c>
      <c r="K79" s="17">
        <v>10.11708</v>
      </c>
      <c r="L79" s="11">
        <f t="shared" si="14"/>
        <v>30934.7931744</v>
      </c>
    </row>
    <row r="80" ht="28.5" customHeight="1" spans="1:12">
      <c r="A80" s="6">
        <v>70</v>
      </c>
      <c r="B80" s="8" t="s">
        <v>217</v>
      </c>
      <c r="C80" s="8" t="s">
        <v>150</v>
      </c>
      <c r="D80" s="8" t="s">
        <v>218</v>
      </c>
      <c r="E80" s="6" t="s">
        <v>19</v>
      </c>
      <c r="F80" s="6"/>
      <c r="G80" s="6">
        <v>1015</v>
      </c>
      <c r="H80" s="11">
        <f t="shared" si="12"/>
        <v>164.819082568807</v>
      </c>
      <c r="I80" s="11">
        <f t="shared" si="13"/>
        <v>167291.368807339</v>
      </c>
      <c r="J80" s="16">
        <v>0.09</v>
      </c>
      <c r="K80" s="17">
        <v>179.6528</v>
      </c>
      <c r="L80" s="11">
        <f t="shared" si="14"/>
        <v>182347.592</v>
      </c>
    </row>
    <row r="81" ht="28.5" customHeight="1" spans="1:12">
      <c r="A81" s="6">
        <v>71</v>
      </c>
      <c r="B81" s="8" t="s">
        <v>219</v>
      </c>
      <c r="C81" s="8" t="s">
        <v>189</v>
      </c>
      <c r="D81" s="8" t="s">
        <v>190</v>
      </c>
      <c r="E81" s="6" t="s">
        <v>19</v>
      </c>
      <c r="F81" s="6"/>
      <c r="G81" s="6">
        <v>3966.22</v>
      </c>
      <c r="H81" s="11">
        <f t="shared" si="12"/>
        <v>13.5423302752294</v>
      </c>
      <c r="I81" s="11">
        <f t="shared" si="13"/>
        <v>53711.8611842202</v>
      </c>
      <c r="J81" s="16">
        <v>0.09</v>
      </c>
      <c r="K81" s="17">
        <v>14.76114</v>
      </c>
      <c r="L81" s="11">
        <f t="shared" si="14"/>
        <v>58545.9286908</v>
      </c>
    </row>
    <row r="82" ht="18" customHeight="1" spans="1:12">
      <c r="A82" s="6"/>
      <c r="B82" s="8"/>
      <c r="C82" s="8"/>
      <c r="D82" s="8"/>
      <c r="E82" s="6"/>
      <c r="F82" s="6"/>
      <c r="G82" s="6"/>
      <c r="H82" s="10"/>
      <c r="I82" s="10"/>
      <c r="J82" s="10"/>
      <c r="K82" s="15"/>
      <c r="L82" s="10"/>
    </row>
    <row r="83" ht="18" customHeight="1" spans="1:12">
      <c r="A83" s="6"/>
      <c r="B83" s="8"/>
      <c r="C83" s="8"/>
      <c r="D83" s="8"/>
      <c r="E83" s="6"/>
      <c r="F83" s="6"/>
      <c r="G83" s="6"/>
      <c r="H83" s="10"/>
      <c r="I83" s="10"/>
      <c r="J83" s="10"/>
      <c r="K83" s="15"/>
      <c r="L83" s="10"/>
    </row>
    <row r="84" ht="18" customHeight="1" spans="1:12">
      <c r="A84" s="6"/>
      <c r="B84" s="8"/>
      <c r="C84" s="8"/>
      <c r="D84" s="8"/>
      <c r="E84" s="6"/>
      <c r="F84" s="6"/>
      <c r="G84" s="6"/>
      <c r="H84" s="10"/>
      <c r="I84" s="10"/>
      <c r="J84" s="10"/>
      <c r="K84" s="15"/>
      <c r="L84" s="10"/>
    </row>
    <row r="85" ht="18" customHeight="1" spans="1:12">
      <c r="A85" s="6"/>
      <c r="B85" s="8"/>
      <c r="C85" s="8"/>
      <c r="D85" s="8"/>
      <c r="E85" s="6"/>
      <c r="F85" s="6"/>
      <c r="G85" s="6"/>
      <c r="H85" s="10"/>
      <c r="I85" s="10"/>
      <c r="J85" s="10"/>
      <c r="K85" s="15"/>
      <c r="L85" s="10"/>
    </row>
    <row r="86" ht="18" customHeight="1" spans="1:12">
      <c r="A86" s="6"/>
      <c r="B86" s="8"/>
      <c r="C86" s="8"/>
      <c r="D86" s="8"/>
      <c r="E86" s="6"/>
      <c r="F86" s="6"/>
      <c r="G86" s="6"/>
      <c r="H86" s="10"/>
      <c r="I86" s="10"/>
      <c r="J86" s="10"/>
      <c r="K86" s="15"/>
      <c r="L86" s="10"/>
    </row>
    <row r="87" ht="18" customHeight="1" spans="1:12">
      <c r="A87" s="6"/>
      <c r="B87" s="8"/>
      <c r="C87" s="8"/>
      <c r="D87" s="8"/>
      <c r="E87" s="6"/>
      <c r="F87" s="6"/>
      <c r="G87" s="6"/>
      <c r="H87" s="10"/>
      <c r="I87" s="10"/>
      <c r="J87" s="10"/>
      <c r="K87" s="15"/>
      <c r="L87" s="10"/>
    </row>
    <row r="88" ht="18" customHeight="1" spans="1:12">
      <c r="A88" s="6"/>
      <c r="B88" s="8"/>
      <c r="C88" s="8"/>
      <c r="D88" s="8"/>
      <c r="E88" s="6"/>
      <c r="F88" s="6"/>
      <c r="G88" s="6"/>
      <c r="H88" s="10"/>
      <c r="I88" s="10"/>
      <c r="J88" s="10"/>
      <c r="K88" s="15"/>
      <c r="L88" s="10"/>
    </row>
    <row r="89" ht="18" customHeight="1" spans="1:12">
      <c r="A89" s="6"/>
      <c r="B89" s="8"/>
      <c r="C89" s="8"/>
      <c r="D89" s="8"/>
      <c r="E89" s="6"/>
      <c r="F89" s="6"/>
      <c r="G89" s="6"/>
      <c r="H89" s="10"/>
      <c r="I89" s="10"/>
      <c r="J89" s="10"/>
      <c r="K89" s="15"/>
      <c r="L89" s="10"/>
    </row>
    <row r="90" ht="18" customHeight="1" spans="1:12">
      <c r="A90" s="6"/>
      <c r="B90" s="8"/>
      <c r="C90" s="8"/>
      <c r="D90" s="8"/>
      <c r="E90" s="6"/>
      <c r="F90" s="6"/>
      <c r="G90" s="6"/>
      <c r="H90" s="10"/>
      <c r="I90" s="10"/>
      <c r="J90" s="10"/>
      <c r="K90" s="15"/>
      <c r="L90" s="10"/>
    </row>
    <row r="91" ht="28.5" customHeight="1" spans="1:12">
      <c r="A91" s="6" t="s">
        <v>220</v>
      </c>
      <c r="B91" s="6"/>
      <c r="C91" s="6"/>
      <c r="D91" s="6"/>
      <c r="E91" s="6"/>
      <c r="F91" s="6"/>
      <c r="G91" s="6"/>
      <c r="H91" s="10"/>
      <c r="I91" s="11">
        <f>I6+I17+I32+I55+I70</f>
        <v>9205288.34111679</v>
      </c>
      <c r="J91" s="10"/>
      <c r="K91" s="15"/>
      <c r="L91" s="11">
        <f>L6+L17+L32+L55+L70</f>
        <v>10033764.2918173</v>
      </c>
    </row>
    <row r="92" ht="33" customHeight="1" spans="1:12">
      <c r="A92" s="19" t="s">
        <v>221</v>
      </c>
      <c r="B92" s="19"/>
      <c r="C92" s="19"/>
      <c r="D92" s="19"/>
      <c r="E92" s="19"/>
      <c r="F92" s="19"/>
      <c r="G92" s="19"/>
      <c r="H92" s="19"/>
      <c r="I92" s="19"/>
      <c r="J92" s="19"/>
      <c r="K92" s="21"/>
      <c r="L92" s="19"/>
    </row>
    <row r="93" spans="10:10">
      <c r="J93" s="20"/>
    </row>
    <row r="94" spans="10:10">
      <c r="J94" s="20"/>
    </row>
    <row r="98" spans="8:8">
      <c r="H98" s="20"/>
    </row>
    <row r="99" spans="8:8">
      <c r="H99" s="20"/>
    </row>
    <row r="101" spans="8:8">
      <c r="H101" s="20"/>
    </row>
    <row r="103" spans="8:8">
      <c r="H103" s="20"/>
    </row>
    <row r="104" spans="8:8">
      <c r="H104" s="20"/>
    </row>
  </sheetData>
  <sheetProtection password="E414" sheet="1" objects="1"/>
  <mergeCells count="100">
    <mergeCell ref="A1:L1"/>
    <mergeCell ref="A2:E2"/>
    <mergeCell ref="F2:L2"/>
    <mergeCell ref="H3:L3"/>
    <mergeCell ref="H4:I4"/>
    <mergeCell ref="K4:L4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A91:G91"/>
    <mergeCell ref="A92:L92"/>
    <mergeCell ref="A3:A5"/>
    <mergeCell ref="B3:B5"/>
    <mergeCell ref="C3:C5"/>
    <mergeCell ref="D3:D5"/>
    <mergeCell ref="G3:G5"/>
    <mergeCell ref="J4:J5"/>
    <mergeCell ref="E3:F5"/>
  </mergeCells>
  <printOptions horizontalCentered="1"/>
  <pageMargins left="0.708333333333333" right="0.708333333333333" top="0.594444444444444" bottom="0.786805555555556" header="0.200694444444444" footer="0.590277777777778"/>
  <pageSetup paperSize="9" scale="80" orientation="portrait" horizontalDpi="600"/>
  <headerFooter>
    <oddHeader>&amp;R&amp;P</oddHeader>
    <oddFooter>&amp;L编制：&amp;C复核：&amp;R审批：.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招标控制价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2021-07-01T00:35:00Z</dcterms:created>
  <dcterms:modified xsi:type="dcterms:W3CDTF">2021-07-01T01:43:45Z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8A6EA84B46B54F45BA78DF19F9D803DC</vt:lpwstr>
  </property>
  <property fmtid="{D5CDD505-2E9C-101B-9397-08002B2CF9AE}" pid="3" name="KSOProductBuildVer">
    <vt:lpwstr>2052-11.1.0.10578</vt:lpwstr>
  </property>
</Properties>
</file>